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neDrive\OneDrive - Cedin\Wim 2019-2020\PO Cedin\OPO Ameland\Bestuurscommissie\documenten\12-5-2020\"/>
    </mc:Choice>
  </mc:AlternateContent>
  <bookViews>
    <workbookView xWindow="0" yWindow="0" windowWidth="20490" windowHeight="7755" activeTab="3"/>
  </bookViews>
  <sheets>
    <sheet name="Exploitatie Hollum" sheetId="1" r:id="rId1"/>
    <sheet name="Exploitatie Ballum" sheetId="2" r:id="rId2"/>
    <sheet name="Exploitatie OPO Ameland" sheetId="3" r:id="rId3"/>
    <sheet name="Balans OPO Ameland" sheetId="4" r:id="rId4"/>
    <sheet name="Activa 2019" sheetId="5" r:id="rId5"/>
    <sheet name="Kasstroomoverzicht" sheetId="6" r:id="rId6"/>
    <sheet name="Ratio´s tbv marap" sheetId="7" r:id="rId7"/>
    <sheet name="Voorziening" sheetId="8" r:id="rId8"/>
  </sheets>
  <externalReferences>
    <externalReference r:id="rId9"/>
  </externalReferences>
  <definedNames>
    <definedName name="_MailOriginal" localSheetId="4">'Activa 2019'!#REF!</definedName>
    <definedName name="Achterstandsscore">'[1] score'!$A$6:$D$6338</definedName>
    <definedName name="_xlnm.Print_Area" localSheetId="4">'Activa 2019'!$A$1:$T$224</definedName>
    <definedName name="_xlnm.Print_Area" localSheetId="3">'Balans OPO Ameland'!$A$1:$L$53</definedName>
    <definedName name="_xlnm.Print_Area" localSheetId="1">'Exploitatie Ballum'!$A$1:$M$134</definedName>
    <definedName name="_xlnm.Print_Area" localSheetId="0">'Exploitatie Hollum'!$A$1:$M$135</definedName>
    <definedName name="_xlnm.Print_Area" localSheetId="2">'Exploitatie OPO Ameland'!$A$1:$M$143</definedName>
    <definedName name="_xlnm.Print_Area" localSheetId="5">Kasstroomoverzicht!$A$1:$L$35</definedName>
    <definedName name="_xlnm.Print_Area" localSheetId="6">'Ratio´s tbv marap'!$A$1:$L$77</definedName>
    <definedName name="_xlnm.Print_Titles" localSheetId="4">'Activa 2019'!$1:$5</definedName>
    <definedName name="_xlnm.Print_Titles" localSheetId="3">'Balans OPO Ameland'!$1:$4</definedName>
    <definedName name="_xlnm.Print_Titles" localSheetId="1">'Exploitatie Ballum'!$1:$4</definedName>
    <definedName name="_xlnm.Print_Titles" localSheetId="0">'Exploitatie Hollum'!$1:$4</definedName>
    <definedName name="_xlnm.Print_Titles" localSheetId="2">'Exploitatie OPO Ameland'!$1:$4</definedName>
    <definedName name="_xlnm.Print_Titles" localSheetId="5">Kasstroomoverzicht!$1:$4</definedName>
    <definedName name="_xlnm.Print_Titles" localSheetId="6">'Ratio´s tbv marap'!$1:$4</definedName>
    <definedName name="groepenleerlingennu">[1]tab!$A$83:$A$117</definedName>
    <definedName name="Postcode_gebieden">[1]tab!$C$135:$C$1102</definedName>
    <definedName name="vloeroppervlaknu">[1]tab!$B$83:$B$117</definedName>
  </definedNames>
  <calcPr calcId="152511"/>
</workbook>
</file>

<file path=xl/calcChain.xml><?xml version="1.0" encoding="utf-8"?>
<calcChain xmlns="http://schemas.openxmlformats.org/spreadsheetml/2006/main">
  <c r="K28" i="3" l="1"/>
  <c r="J22" i="6" s="1"/>
  <c r="J28" i="3"/>
  <c r="J27" i="3"/>
  <c r="K36" i="4"/>
  <c r="L36" i="4" s="1"/>
  <c r="I34" i="4" l="1"/>
  <c r="J89" i="3" l="1"/>
  <c r="S158" i="5" l="1"/>
  <c r="Q158" i="5"/>
  <c r="O158" i="5"/>
  <c r="O73" i="5"/>
  <c r="O72" i="5"/>
  <c r="S72" i="5"/>
  <c r="Q72" i="5"/>
  <c r="M72" i="5"/>
  <c r="N72" i="5"/>
  <c r="P72" i="5" l="1"/>
  <c r="R72" i="5" s="1"/>
  <c r="T72" i="5" s="1"/>
  <c r="C11" i="8"/>
  <c r="C14" i="8" s="1"/>
  <c r="C16" i="8" s="1"/>
  <c r="E10" i="8"/>
  <c r="E9" i="8"/>
  <c r="C26" i="8" l="1"/>
  <c r="C25" i="8"/>
  <c r="C19" i="8"/>
  <c r="H16" i="1"/>
  <c r="H22" i="1"/>
  <c r="H30" i="1"/>
  <c r="D27" i="8" l="1"/>
  <c r="C23" i="8"/>
  <c r="C22" i="8"/>
  <c r="H33" i="1"/>
  <c r="J16" i="1" l="1"/>
  <c r="J22" i="1"/>
  <c r="J30" i="1"/>
  <c r="J53" i="1"/>
  <c r="J82" i="1"/>
  <c r="J105" i="1"/>
  <c r="J116" i="1"/>
  <c r="J129" i="1"/>
  <c r="J33" i="1" l="1"/>
  <c r="L20" i="6" l="1"/>
  <c r="K20" i="6"/>
  <c r="J20" i="6"/>
  <c r="M40" i="2" l="1"/>
  <c r="L40" i="2"/>
  <c r="K40" i="2"/>
  <c r="M40" i="1"/>
  <c r="L40" i="1"/>
  <c r="K40" i="1"/>
  <c r="H40" i="3"/>
  <c r="J11" i="3"/>
  <c r="K11" i="3"/>
  <c r="L11" i="3"/>
  <c r="M11" i="3"/>
  <c r="K40" i="3" l="1"/>
  <c r="H70" i="3"/>
  <c r="J70" i="3"/>
  <c r="K70" i="3"/>
  <c r="L70" i="3"/>
  <c r="M70" i="3"/>
  <c r="H71" i="3"/>
  <c r="J71" i="3"/>
  <c r="K71" i="3"/>
  <c r="L71" i="3"/>
  <c r="M71" i="3"/>
  <c r="H72" i="3"/>
  <c r="J72" i="3"/>
  <c r="K72" i="3"/>
  <c r="L72" i="3"/>
  <c r="M72" i="3"/>
  <c r="H73" i="3"/>
  <c r="J73" i="3"/>
  <c r="K73" i="3"/>
  <c r="L73" i="3"/>
  <c r="M73" i="3"/>
  <c r="H74" i="3"/>
  <c r="J74" i="3"/>
  <c r="K74" i="3"/>
  <c r="L74" i="3"/>
  <c r="M74" i="3"/>
  <c r="H75" i="3"/>
  <c r="J75" i="3"/>
  <c r="K75" i="3"/>
  <c r="L75" i="3"/>
  <c r="M75" i="3"/>
  <c r="H76" i="3"/>
  <c r="J76" i="3"/>
  <c r="K76" i="3"/>
  <c r="L76" i="3"/>
  <c r="M76" i="3"/>
  <c r="H77" i="3"/>
  <c r="J77" i="3"/>
  <c r="K77" i="3"/>
  <c r="L77" i="3"/>
  <c r="M77" i="3"/>
  <c r="H78" i="3"/>
  <c r="J78" i="3"/>
  <c r="K78" i="3"/>
  <c r="L78" i="3"/>
  <c r="M78" i="3"/>
  <c r="H79" i="3"/>
  <c r="J79" i="3"/>
  <c r="K79" i="3"/>
  <c r="L79" i="3"/>
  <c r="M79" i="3"/>
  <c r="H80" i="3"/>
  <c r="J80" i="3"/>
  <c r="K80" i="3"/>
  <c r="L80" i="3"/>
  <c r="M80" i="3"/>
  <c r="H87" i="3"/>
  <c r="J87" i="3"/>
  <c r="K87" i="3"/>
  <c r="L87" i="3"/>
  <c r="M87" i="3"/>
  <c r="H88" i="3"/>
  <c r="J88" i="3"/>
  <c r="K88" i="3"/>
  <c r="L88" i="3"/>
  <c r="M88" i="3"/>
  <c r="H90" i="3"/>
  <c r="J90" i="3"/>
  <c r="K90" i="3"/>
  <c r="L90" i="3"/>
  <c r="M90" i="3"/>
  <c r="H91" i="3"/>
  <c r="J91" i="3"/>
  <c r="K91" i="3"/>
  <c r="L91" i="3"/>
  <c r="M91" i="3"/>
  <c r="H92" i="3"/>
  <c r="J92" i="3"/>
  <c r="K92" i="3"/>
  <c r="L92" i="3"/>
  <c r="M92" i="3"/>
  <c r="H93" i="3"/>
  <c r="J93" i="3"/>
  <c r="K93" i="3"/>
  <c r="L93" i="3"/>
  <c r="M93" i="3"/>
  <c r="H94" i="3"/>
  <c r="J94" i="3"/>
  <c r="K94" i="3"/>
  <c r="L94" i="3"/>
  <c r="M94" i="3"/>
  <c r="H95" i="3"/>
  <c r="J95" i="3"/>
  <c r="K95" i="3"/>
  <c r="L95" i="3"/>
  <c r="M95" i="3"/>
  <c r="H96" i="3"/>
  <c r="J96" i="3"/>
  <c r="K96" i="3"/>
  <c r="L96" i="3"/>
  <c r="M96" i="3"/>
  <c r="H97" i="3"/>
  <c r="J97" i="3"/>
  <c r="K97" i="3"/>
  <c r="L97" i="3"/>
  <c r="M97" i="3"/>
  <c r="H98" i="3"/>
  <c r="J98" i="3"/>
  <c r="K98" i="3"/>
  <c r="L98" i="3"/>
  <c r="M98" i="3"/>
  <c r="H99" i="3"/>
  <c r="J99" i="3"/>
  <c r="K99" i="3"/>
  <c r="L99" i="3"/>
  <c r="M99" i="3"/>
  <c r="H100" i="3"/>
  <c r="J100" i="3"/>
  <c r="K100" i="3"/>
  <c r="L100" i="3"/>
  <c r="M100" i="3"/>
  <c r="H101" i="3"/>
  <c r="J101" i="3"/>
  <c r="K101" i="3"/>
  <c r="L101" i="3"/>
  <c r="M101" i="3"/>
  <c r="H102" i="3"/>
  <c r="J102" i="3"/>
  <c r="K102" i="3"/>
  <c r="L102" i="3"/>
  <c r="M102" i="3"/>
  <c r="H103" i="3"/>
  <c r="J103" i="3"/>
  <c r="K103" i="3"/>
  <c r="L103" i="3"/>
  <c r="M103" i="3"/>
  <c r="H10" i="3"/>
  <c r="J10" i="3"/>
  <c r="K10" i="3"/>
  <c r="L10" i="3"/>
  <c r="M10" i="3"/>
  <c r="H11" i="3"/>
  <c r="H12" i="3"/>
  <c r="J12" i="3"/>
  <c r="K12" i="3"/>
  <c r="L12" i="3"/>
  <c r="M12" i="3"/>
  <c r="H13" i="3"/>
  <c r="J13" i="3"/>
  <c r="K13" i="3"/>
  <c r="L13" i="3"/>
  <c r="M13" i="3"/>
  <c r="H14" i="3"/>
  <c r="J14" i="3"/>
  <c r="K14" i="3"/>
  <c r="L14" i="3"/>
  <c r="M14" i="3"/>
  <c r="H109" i="3" l="1"/>
  <c r="J109" i="3"/>
  <c r="K109" i="3"/>
  <c r="L109" i="3"/>
  <c r="M109" i="3"/>
  <c r="H110" i="3"/>
  <c r="J110" i="3"/>
  <c r="K110" i="3"/>
  <c r="L110" i="3"/>
  <c r="M110" i="3"/>
  <c r="H111" i="3"/>
  <c r="J111" i="3"/>
  <c r="K111" i="3"/>
  <c r="L111" i="3"/>
  <c r="M111" i="3"/>
  <c r="H112" i="3"/>
  <c r="J112" i="3"/>
  <c r="K112" i="3"/>
  <c r="L112" i="3"/>
  <c r="M112" i="3"/>
  <c r="H113" i="3"/>
  <c r="J113" i="3"/>
  <c r="K113" i="3"/>
  <c r="L113" i="3"/>
  <c r="M113" i="3"/>
  <c r="H114" i="3"/>
  <c r="J114" i="3"/>
  <c r="K114" i="3"/>
  <c r="L114" i="3"/>
  <c r="M114" i="3"/>
  <c r="H58" i="3"/>
  <c r="H59" i="3"/>
  <c r="H60" i="3"/>
  <c r="H61" i="3"/>
  <c r="H62" i="3"/>
  <c r="G42" i="3"/>
  <c r="H42" i="3"/>
  <c r="J42" i="3"/>
  <c r="K42" i="3"/>
  <c r="L42" i="3"/>
  <c r="M42" i="3"/>
  <c r="G112" i="3"/>
  <c r="G113" i="3"/>
  <c r="M157" i="5" l="1"/>
  <c r="N157" i="5" s="1"/>
  <c r="P157" i="5" s="1"/>
  <c r="R157" i="5" s="1"/>
  <c r="T157" i="5" s="1"/>
  <c r="C223" i="5" l="1"/>
  <c r="L27" i="6" s="1"/>
  <c r="G95" i="3"/>
  <c r="M49" i="3"/>
  <c r="L49" i="3"/>
  <c r="K49" i="3"/>
  <c r="J49" i="3"/>
  <c r="H49" i="3"/>
  <c r="G49" i="3"/>
  <c r="L42" i="4"/>
  <c r="S137" i="5"/>
  <c r="I42" i="4"/>
  <c r="H53" i="2"/>
  <c r="C218" i="5" l="1"/>
  <c r="C213" i="5"/>
  <c r="C201" i="5"/>
  <c r="C208" i="5"/>
  <c r="V76" i="5"/>
  <c r="O76" i="5"/>
  <c r="Q76" i="5" s="1"/>
  <c r="T75" i="5"/>
  <c r="O75" i="5"/>
  <c r="P75" i="5" s="1"/>
  <c r="S74" i="5"/>
  <c r="R74" i="5"/>
  <c r="Q73" i="5"/>
  <c r="S73" i="5" s="1"/>
  <c r="P73" i="5"/>
  <c r="V161" i="5"/>
  <c r="P158" i="5"/>
  <c r="Q124" i="5"/>
  <c r="U129" i="5"/>
  <c r="V129" i="5" s="1"/>
  <c r="S128" i="5"/>
  <c r="T128" i="5" s="1"/>
  <c r="Q127" i="5"/>
  <c r="S127" i="5" s="1"/>
  <c r="O126" i="5"/>
  <c r="P126" i="5" s="1"/>
  <c r="O125" i="5"/>
  <c r="Q125" i="5" s="1"/>
  <c r="S47" i="5"/>
  <c r="T47" i="5" s="1"/>
  <c r="Q46" i="5"/>
  <c r="R46" i="5" s="1"/>
  <c r="O45" i="5"/>
  <c r="P45" i="5" s="1"/>
  <c r="O44" i="5"/>
  <c r="O104" i="5"/>
  <c r="N17" i="5"/>
  <c r="R73" i="5" l="1"/>
  <c r="T73" i="5" s="1"/>
  <c r="V73" i="5" s="1"/>
  <c r="T74" i="5"/>
  <c r="V74" i="5" s="1"/>
  <c r="P76" i="5"/>
  <c r="R76" i="5" s="1"/>
  <c r="Q45" i="5"/>
  <c r="S45" i="5" s="1"/>
  <c r="O17" i="5"/>
  <c r="R126" i="5"/>
  <c r="S46" i="5"/>
  <c r="T46" i="5" s="1"/>
  <c r="U48" i="5"/>
  <c r="V48" i="5" s="1"/>
  <c r="Q126" i="5"/>
  <c r="S126" i="5" s="1"/>
  <c r="N104" i="5"/>
  <c r="R45" i="5"/>
  <c r="T45" i="5" s="1"/>
  <c r="S125" i="5"/>
  <c r="P125" i="5"/>
  <c r="R125" i="5" s="1"/>
  <c r="R127" i="5"/>
  <c r="T127" i="5" s="1"/>
  <c r="T125" i="5" l="1"/>
  <c r="T126" i="5"/>
  <c r="N156" i="5"/>
  <c r="P156" i="5" s="1"/>
  <c r="R156" i="5" s="1"/>
  <c r="I56" i="5"/>
  <c r="J52" i="5"/>
  <c r="J9" i="5"/>
  <c r="J10" i="5"/>
  <c r="J11" i="5"/>
  <c r="J12" i="5"/>
  <c r="J13" i="5"/>
  <c r="J14" i="5"/>
  <c r="J15" i="5"/>
  <c r="J16" i="5"/>
  <c r="M17" i="5"/>
  <c r="Q17" i="5" l="1"/>
  <c r="S17" i="5" s="1"/>
  <c r="S19" i="5" s="1"/>
  <c r="P17" i="5"/>
  <c r="R17" i="5" l="1"/>
  <c r="G110" i="3"/>
  <c r="G71" i="3"/>
  <c r="G93" i="3"/>
  <c r="G53" i="2"/>
  <c r="G53" i="1"/>
  <c r="G16" i="1"/>
  <c r="K27" i="6" l="1"/>
  <c r="J27" i="6"/>
  <c r="I27" i="6"/>
  <c r="O161" i="5"/>
  <c r="P161" i="5" s="1"/>
  <c r="T160" i="5"/>
  <c r="O160" i="5"/>
  <c r="P160" i="5" s="1"/>
  <c r="R159" i="5"/>
  <c r="R158" i="5"/>
  <c r="M104" i="5" l="1"/>
  <c r="Q104" i="5" s="1"/>
  <c r="S104" i="5" s="1"/>
  <c r="S106" i="5" s="1"/>
  <c r="S159" i="5"/>
  <c r="T159" i="5" s="1"/>
  <c r="V159" i="5" s="1"/>
  <c r="Q161" i="5"/>
  <c r="R161" i="5" s="1"/>
  <c r="Q44" i="5"/>
  <c r="S44" i="5" s="1"/>
  <c r="P44" i="5"/>
  <c r="R44" i="5" l="1"/>
  <c r="T44" i="5" s="1"/>
  <c r="P104" i="5"/>
  <c r="R104" i="5" s="1"/>
  <c r="T104" i="5" s="1"/>
  <c r="T158" i="5"/>
  <c r="V158" i="5" s="1"/>
  <c r="T17" i="5"/>
  <c r="T19" i="5" s="1"/>
  <c r="J42" i="4"/>
  <c r="K42" i="4"/>
  <c r="F42" i="4"/>
  <c r="H108" i="3"/>
  <c r="H116" i="3" s="1"/>
  <c r="J108" i="3"/>
  <c r="K108" i="3"/>
  <c r="L108" i="3"/>
  <c r="M108" i="3"/>
  <c r="H86" i="3"/>
  <c r="J86" i="3"/>
  <c r="K86" i="3"/>
  <c r="L86" i="3"/>
  <c r="M86" i="3"/>
  <c r="J69" i="3"/>
  <c r="I19" i="6" s="1"/>
  <c r="K69" i="3"/>
  <c r="J19" i="6" s="1"/>
  <c r="L69" i="3"/>
  <c r="K19" i="6" s="1"/>
  <c r="M69" i="3"/>
  <c r="L19" i="6" s="1"/>
  <c r="H39" i="3"/>
  <c r="J39" i="3"/>
  <c r="K39" i="3"/>
  <c r="L39" i="3"/>
  <c r="M39" i="3"/>
  <c r="J40" i="3"/>
  <c r="L40" i="3"/>
  <c r="M40" i="3"/>
  <c r="H41" i="3"/>
  <c r="J41" i="3"/>
  <c r="K41" i="3"/>
  <c r="L41" i="3"/>
  <c r="M41" i="3"/>
  <c r="H43" i="3"/>
  <c r="J43" i="3"/>
  <c r="K43" i="3"/>
  <c r="L43" i="3"/>
  <c r="M43" i="3"/>
  <c r="H44" i="3"/>
  <c r="J44" i="3"/>
  <c r="K44" i="3"/>
  <c r="L44" i="3"/>
  <c r="M44" i="3"/>
  <c r="H45" i="3"/>
  <c r="J45" i="3"/>
  <c r="K45" i="3"/>
  <c r="L45" i="3"/>
  <c r="M45" i="3"/>
  <c r="H46" i="3"/>
  <c r="J46" i="3"/>
  <c r="K46" i="3"/>
  <c r="L46" i="3"/>
  <c r="M46" i="3"/>
  <c r="H47" i="3"/>
  <c r="J47" i="3"/>
  <c r="K47" i="3"/>
  <c r="L47" i="3"/>
  <c r="M47" i="3"/>
  <c r="H48" i="3"/>
  <c r="J48" i="3"/>
  <c r="K48" i="3"/>
  <c r="L48" i="3"/>
  <c r="M48" i="3"/>
  <c r="H50" i="3"/>
  <c r="J50" i="3"/>
  <c r="K50" i="3"/>
  <c r="L50" i="3"/>
  <c r="M50" i="3"/>
  <c r="H51" i="3"/>
  <c r="J51" i="3"/>
  <c r="K51" i="3"/>
  <c r="L51" i="3"/>
  <c r="M51" i="3"/>
  <c r="H20" i="3"/>
  <c r="H22" i="3" s="1"/>
  <c r="J20" i="3"/>
  <c r="J22" i="3" s="1"/>
  <c r="K20" i="3"/>
  <c r="K22" i="3" s="1"/>
  <c r="L20" i="3"/>
  <c r="L22" i="3" s="1"/>
  <c r="M20" i="3"/>
  <c r="M22" i="3" s="1"/>
  <c r="H9" i="3"/>
  <c r="J9" i="3"/>
  <c r="K9" i="3"/>
  <c r="L9" i="3"/>
  <c r="M9" i="3"/>
  <c r="H128" i="2"/>
  <c r="J128" i="2"/>
  <c r="K128" i="2"/>
  <c r="L128" i="2"/>
  <c r="M128" i="2"/>
  <c r="G128" i="2"/>
  <c r="G115" i="2"/>
  <c r="G104" i="2"/>
  <c r="J53" i="2"/>
  <c r="K53" i="2"/>
  <c r="L53" i="2"/>
  <c r="M53" i="2"/>
  <c r="G22" i="2"/>
  <c r="G16" i="2"/>
  <c r="H129" i="1"/>
  <c r="K129" i="1"/>
  <c r="L129" i="1"/>
  <c r="M129" i="1"/>
  <c r="G129" i="1"/>
  <c r="G116" i="1"/>
  <c r="G105" i="1"/>
  <c r="H53" i="1"/>
  <c r="K53" i="1"/>
  <c r="L53" i="1"/>
  <c r="M53" i="1"/>
  <c r="G22" i="1"/>
  <c r="M145" i="5"/>
  <c r="O145" i="5"/>
  <c r="Q145" i="5"/>
  <c r="M106" i="5"/>
  <c r="O106" i="5"/>
  <c r="Q106" i="5"/>
  <c r="M19" i="5"/>
  <c r="J57" i="1" s="1"/>
  <c r="Q19" i="5"/>
  <c r="O19" i="5"/>
  <c r="H53" i="3" l="1"/>
  <c r="K16" i="6"/>
  <c r="I16" i="6"/>
  <c r="L16" i="6"/>
  <c r="J16" i="6"/>
  <c r="K82" i="3"/>
  <c r="H105" i="3"/>
  <c r="M116" i="3"/>
  <c r="M105" i="3"/>
  <c r="M82" i="3"/>
  <c r="K116" i="3"/>
  <c r="K105" i="3"/>
  <c r="L116" i="3"/>
  <c r="J116" i="3"/>
  <c r="L82" i="3"/>
  <c r="J82" i="3"/>
  <c r="M53" i="3"/>
  <c r="K53" i="3"/>
  <c r="L53" i="3"/>
  <c r="J53" i="3"/>
  <c r="L105" i="3"/>
  <c r="J105" i="3"/>
  <c r="I21" i="4"/>
  <c r="J65" i="5"/>
  <c r="J21" i="4" l="1"/>
  <c r="R19" i="5"/>
  <c r="N19" i="5"/>
  <c r="P19" i="5"/>
  <c r="J15" i="6" l="1"/>
  <c r="L21" i="4"/>
  <c r="K21" i="4"/>
  <c r="L15" i="6" s="1"/>
  <c r="M65" i="5"/>
  <c r="K15" i="6" l="1"/>
  <c r="N65" i="5"/>
  <c r="S124" i="5"/>
  <c r="O124" i="5"/>
  <c r="M124" i="5"/>
  <c r="M121" i="5"/>
  <c r="M71" i="5"/>
  <c r="S59" i="5"/>
  <c r="Q59" i="5"/>
  <c r="O59" i="5"/>
  <c r="M59" i="5"/>
  <c r="O58" i="5"/>
  <c r="M58" i="5"/>
  <c r="N43" i="5"/>
  <c r="P43" i="5" s="1"/>
  <c r="R43" i="5" s="1"/>
  <c r="T43" i="5" s="1"/>
  <c r="K57" i="1"/>
  <c r="R37" i="5"/>
  <c r="R38" i="5"/>
  <c r="S38" i="5" s="1"/>
  <c r="R39" i="5"/>
  <c r="R40" i="5"/>
  <c r="S40" i="5" s="1"/>
  <c r="R41" i="5"/>
  <c r="M171" i="5"/>
  <c r="J61" i="2" s="1"/>
  <c r="J59" i="2"/>
  <c r="M137" i="5"/>
  <c r="Q25" i="5"/>
  <c r="O25" i="5"/>
  <c r="M25" i="5"/>
  <c r="J63" i="1" s="1"/>
  <c r="S25" i="5"/>
  <c r="L57" i="1"/>
  <c r="M57" i="1"/>
  <c r="L61" i="7"/>
  <c r="L60" i="7"/>
  <c r="L59" i="7"/>
  <c r="L58" i="7"/>
  <c r="L56" i="7"/>
  <c r="L63" i="1" l="1"/>
  <c r="Q189" i="5"/>
  <c r="M63" i="1"/>
  <c r="S189" i="5"/>
  <c r="M189" i="5"/>
  <c r="K63" i="1"/>
  <c r="O189" i="5"/>
  <c r="J62" i="2"/>
  <c r="M179" i="5"/>
  <c r="S41" i="5"/>
  <c r="T41" i="5" s="1"/>
  <c r="S39" i="5"/>
  <c r="T39" i="5" s="1"/>
  <c r="S37" i="5"/>
  <c r="T37" i="5" s="1"/>
  <c r="T40" i="5"/>
  <c r="T38" i="5"/>
  <c r="R115" i="5"/>
  <c r="T115" i="5" s="1"/>
  <c r="O171" i="5"/>
  <c r="K61" i="2" s="1"/>
  <c r="P153" i="5"/>
  <c r="P149" i="5"/>
  <c r="Q171" i="5" l="1"/>
  <c r="L61" i="2" s="1"/>
  <c r="Q153" i="5"/>
  <c r="R153" i="5" s="1"/>
  <c r="Q149" i="5"/>
  <c r="K59" i="2"/>
  <c r="O137" i="5"/>
  <c r="R83" i="5"/>
  <c r="R36" i="5"/>
  <c r="R149" i="5" l="1"/>
  <c r="O179" i="5"/>
  <c r="K62" i="2"/>
  <c r="S153" i="5"/>
  <c r="T153" i="5" s="1"/>
  <c r="S149" i="5"/>
  <c r="L59" i="2"/>
  <c r="Q137" i="5"/>
  <c r="S83" i="5"/>
  <c r="T83" i="5" s="1"/>
  <c r="S36" i="5"/>
  <c r="T36" i="5" s="1"/>
  <c r="T149" i="5" l="1"/>
  <c r="Q179" i="5"/>
  <c r="L62" i="2"/>
  <c r="S179" i="5"/>
  <c r="M62" i="2"/>
  <c r="K56" i="7" l="1"/>
  <c r="K58" i="7"/>
  <c r="K59" i="7"/>
  <c r="K60" i="7"/>
  <c r="K61" i="7"/>
  <c r="J56" i="7"/>
  <c r="J58" i="7"/>
  <c r="J59" i="7"/>
  <c r="J60" i="7"/>
  <c r="J61" i="7"/>
  <c r="I56" i="7"/>
  <c r="I58" i="7"/>
  <c r="I59" i="7"/>
  <c r="I60" i="7"/>
  <c r="I61" i="7"/>
  <c r="I55" i="7"/>
  <c r="J55" i="7"/>
  <c r="K55" i="7"/>
  <c r="L55" i="7"/>
  <c r="I41" i="7"/>
  <c r="J41" i="7"/>
  <c r="K41" i="7"/>
  <c r="L41" i="7"/>
  <c r="I40" i="7"/>
  <c r="J40" i="7"/>
  <c r="K40" i="7"/>
  <c r="L40" i="7"/>
  <c r="I39" i="7"/>
  <c r="J39" i="7"/>
  <c r="K39" i="7"/>
  <c r="L39" i="7"/>
  <c r="I38" i="7"/>
  <c r="J38" i="7"/>
  <c r="K38" i="7"/>
  <c r="L38" i="7"/>
  <c r="G127" i="3"/>
  <c r="H127" i="3"/>
  <c r="J127" i="3"/>
  <c r="K127" i="3"/>
  <c r="L127" i="3"/>
  <c r="M127" i="3"/>
  <c r="G126" i="3"/>
  <c r="H126" i="3"/>
  <c r="J126" i="3"/>
  <c r="K126" i="3"/>
  <c r="L126" i="3"/>
  <c r="M126" i="3"/>
  <c r="L28" i="3"/>
  <c r="M28" i="3"/>
  <c r="J26" i="3"/>
  <c r="L26" i="3"/>
  <c r="M26" i="3"/>
  <c r="M62" i="3"/>
  <c r="M63" i="3"/>
  <c r="L62" i="3"/>
  <c r="L63" i="3"/>
  <c r="K62" i="3"/>
  <c r="K63" i="3"/>
  <c r="J62" i="3"/>
  <c r="J63" i="3"/>
  <c r="K16" i="3"/>
  <c r="M16" i="3"/>
  <c r="J115" i="2"/>
  <c r="K115" i="2"/>
  <c r="L115" i="2"/>
  <c r="M115" i="2"/>
  <c r="J104" i="2"/>
  <c r="K104" i="2"/>
  <c r="L104" i="2"/>
  <c r="M104" i="2"/>
  <c r="J82" i="2"/>
  <c r="K82" i="2"/>
  <c r="L82" i="2"/>
  <c r="M82" i="2"/>
  <c r="J30" i="2"/>
  <c r="K30" i="2"/>
  <c r="L30" i="2"/>
  <c r="M30" i="2"/>
  <c r="J22" i="2"/>
  <c r="K22" i="2"/>
  <c r="L22" i="2"/>
  <c r="M22" i="2"/>
  <c r="J16" i="2"/>
  <c r="K16" i="2"/>
  <c r="L16" i="2"/>
  <c r="L33" i="2" s="1"/>
  <c r="M16" i="2"/>
  <c r="K116" i="1"/>
  <c r="L116" i="1"/>
  <c r="M116" i="1"/>
  <c r="K105" i="1"/>
  <c r="L105" i="1"/>
  <c r="M105" i="1"/>
  <c r="K82" i="1"/>
  <c r="L82" i="1"/>
  <c r="M82" i="1"/>
  <c r="K16" i="1"/>
  <c r="L16" i="1"/>
  <c r="M16" i="1"/>
  <c r="K22" i="1"/>
  <c r="L22" i="1"/>
  <c r="M22" i="1"/>
  <c r="K30" i="1"/>
  <c r="L30" i="1"/>
  <c r="M30" i="1"/>
  <c r="K30" i="3" l="1"/>
  <c r="K33" i="3" s="1"/>
  <c r="J37" i="7"/>
  <c r="K37" i="7"/>
  <c r="M30" i="3"/>
  <c r="M33" i="3" s="1"/>
  <c r="J33" i="2"/>
  <c r="I37" i="7"/>
  <c r="L37" i="7"/>
  <c r="J129" i="3"/>
  <c r="L30" i="3"/>
  <c r="J30" i="3"/>
  <c r="K129" i="3"/>
  <c r="M129" i="3"/>
  <c r="L129" i="3"/>
  <c r="G129" i="3"/>
  <c r="K54" i="7"/>
  <c r="M33" i="2"/>
  <c r="K33" i="2"/>
  <c r="H129" i="3"/>
  <c r="L33" i="1"/>
  <c r="L54" i="7"/>
  <c r="J54" i="7"/>
  <c r="I54" i="7"/>
  <c r="J16" i="3"/>
  <c r="L16" i="3"/>
  <c r="M33" i="1"/>
  <c r="K33" i="1"/>
  <c r="I151" i="5"/>
  <c r="I152" i="5"/>
  <c r="I153" i="5"/>
  <c r="I154" i="5"/>
  <c r="I155" i="5"/>
  <c r="J155" i="5" s="1"/>
  <c r="J123" i="5"/>
  <c r="J124" i="5"/>
  <c r="J71" i="5"/>
  <c r="N71" i="5" s="1"/>
  <c r="I59" i="5"/>
  <c r="I150" i="5"/>
  <c r="I143" i="5"/>
  <c r="I137" i="5"/>
  <c r="I58" i="5"/>
  <c r="H30" i="2"/>
  <c r="G41" i="7"/>
  <c r="G55" i="7"/>
  <c r="G56" i="7"/>
  <c r="G58" i="7"/>
  <c r="G59" i="7"/>
  <c r="G60" i="7"/>
  <c r="G61" i="7"/>
  <c r="C19" i="5"/>
  <c r="I25" i="5"/>
  <c r="C52" i="5"/>
  <c r="C61" i="5"/>
  <c r="C78" i="5"/>
  <c r="C86" i="5"/>
  <c r="C106" i="5"/>
  <c r="C131" i="5"/>
  <c r="C137" i="5"/>
  <c r="C179" i="5" s="1"/>
  <c r="C145" i="5"/>
  <c r="C164" i="5"/>
  <c r="C169" i="5"/>
  <c r="C189" i="5"/>
  <c r="G9" i="3"/>
  <c r="G10" i="3"/>
  <c r="G11" i="3"/>
  <c r="G12" i="3"/>
  <c r="G13" i="3"/>
  <c r="G14" i="3"/>
  <c r="G20" i="3"/>
  <c r="G22" i="3" s="1"/>
  <c r="G26" i="3"/>
  <c r="H26" i="3"/>
  <c r="G28" i="3"/>
  <c r="H28" i="3"/>
  <c r="G39" i="3"/>
  <c r="G40" i="3"/>
  <c r="G41" i="3"/>
  <c r="G43" i="3"/>
  <c r="G44" i="3"/>
  <c r="F40" i="4" s="1"/>
  <c r="G21" i="6" s="1"/>
  <c r="G45" i="3"/>
  <c r="G46" i="3"/>
  <c r="G47" i="3"/>
  <c r="G48" i="3"/>
  <c r="G50" i="3"/>
  <c r="G51" i="3"/>
  <c r="G70" i="3"/>
  <c r="G72" i="3"/>
  <c r="G73" i="3"/>
  <c r="G74" i="3"/>
  <c r="G75" i="3"/>
  <c r="G76" i="3"/>
  <c r="G77" i="3"/>
  <c r="G78" i="3"/>
  <c r="G79" i="3"/>
  <c r="G80" i="3"/>
  <c r="G86" i="3"/>
  <c r="G87" i="3"/>
  <c r="G88" i="3"/>
  <c r="G90" i="3"/>
  <c r="G91" i="3"/>
  <c r="G92" i="3"/>
  <c r="G94" i="3"/>
  <c r="G96" i="3"/>
  <c r="G97" i="3"/>
  <c r="G98" i="3"/>
  <c r="G99" i="3"/>
  <c r="G100" i="3"/>
  <c r="G101" i="3"/>
  <c r="G102" i="3"/>
  <c r="G103" i="3"/>
  <c r="G108" i="3"/>
  <c r="G109" i="3"/>
  <c r="G111" i="3"/>
  <c r="G114" i="3"/>
  <c r="H16" i="2"/>
  <c r="H22" i="2"/>
  <c r="G30" i="2"/>
  <c r="G33" i="2" s="1"/>
  <c r="G82" i="2"/>
  <c r="H104" i="2"/>
  <c r="H115" i="2"/>
  <c r="G30" i="1"/>
  <c r="G33" i="1" s="1"/>
  <c r="H82" i="1"/>
  <c r="H105" i="1"/>
  <c r="H116" i="1"/>
  <c r="I57" i="5"/>
  <c r="H16" i="3"/>
  <c r="F16" i="6"/>
  <c r="F23" i="4"/>
  <c r="G39" i="7" s="1"/>
  <c r="G40" i="7"/>
  <c r="L33" i="3" l="1"/>
  <c r="I78" i="5"/>
  <c r="J33" i="3"/>
  <c r="I169" i="5"/>
  <c r="I171" i="5" s="1"/>
  <c r="K181" i="5"/>
  <c r="S169" i="5"/>
  <c r="S171" i="5" s="1"/>
  <c r="F21" i="6"/>
  <c r="G116" i="3"/>
  <c r="H82" i="2"/>
  <c r="H69" i="3"/>
  <c r="G19" i="6" s="1"/>
  <c r="G24" i="6" s="1"/>
  <c r="G69" i="3"/>
  <c r="G82" i="3" s="1"/>
  <c r="G82" i="1"/>
  <c r="G105" i="3"/>
  <c r="I40" i="4"/>
  <c r="G16" i="3"/>
  <c r="G53" i="3"/>
  <c r="H30" i="3"/>
  <c r="H33" i="3" s="1"/>
  <c r="F21" i="4"/>
  <c r="I149" i="5"/>
  <c r="I164" i="5" s="1"/>
  <c r="G62" i="3"/>
  <c r="I179" i="5"/>
  <c r="I142" i="5"/>
  <c r="J142" i="5" s="1"/>
  <c r="N37" i="5"/>
  <c r="J116" i="5"/>
  <c r="M116" i="5" s="1"/>
  <c r="N116" i="5" s="1"/>
  <c r="O116" i="5" s="1"/>
  <c r="P116" i="5" s="1"/>
  <c r="R116" i="5" s="1"/>
  <c r="S116" i="5" s="1"/>
  <c r="T116" i="5" s="1"/>
  <c r="N42" i="5"/>
  <c r="O42" i="5" s="1"/>
  <c r="P42" i="5" s="1"/>
  <c r="R42" i="5" s="1"/>
  <c r="C89" i="5"/>
  <c r="J113" i="5"/>
  <c r="M113" i="5" s="1"/>
  <c r="N113" i="5" s="1"/>
  <c r="C171" i="5"/>
  <c r="C174" i="5" s="1"/>
  <c r="J122" i="5"/>
  <c r="N122" i="5" s="1"/>
  <c r="J84" i="5"/>
  <c r="M84" i="5" s="1"/>
  <c r="N36" i="5"/>
  <c r="I86" i="5"/>
  <c r="O71" i="5"/>
  <c r="O78" i="5" s="1"/>
  <c r="C181" i="5"/>
  <c r="C183" i="5"/>
  <c r="J121" i="5"/>
  <c r="N121" i="5" s="1"/>
  <c r="J83" i="5"/>
  <c r="C185" i="5"/>
  <c r="J95" i="5"/>
  <c r="J23" i="5"/>
  <c r="N23" i="5" s="1"/>
  <c r="P23" i="5" s="1"/>
  <c r="R23" i="5" s="1"/>
  <c r="T23" i="5" s="1"/>
  <c r="J118" i="5"/>
  <c r="J97" i="5"/>
  <c r="N155" i="5"/>
  <c r="J153" i="5"/>
  <c r="M153" i="5" s="1"/>
  <c r="J151" i="5"/>
  <c r="M151" i="5" s="1"/>
  <c r="N151" i="5" s="1"/>
  <c r="P151" i="5" s="1"/>
  <c r="J98" i="5"/>
  <c r="J96" i="5"/>
  <c r="J59" i="5"/>
  <c r="N59" i="5" s="1"/>
  <c r="P59" i="5" s="1"/>
  <c r="R59" i="5" s="1"/>
  <c r="T59" i="5" s="1"/>
  <c r="J57" i="5"/>
  <c r="M57" i="5" s="1"/>
  <c r="J120" i="5"/>
  <c r="J119" i="5"/>
  <c r="J117" i="5"/>
  <c r="J70" i="5"/>
  <c r="J69" i="5"/>
  <c r="J67" i="5"/>
  <c r="J68" i="5"/>
  <c r="G54" i="7"/>
  <c r="K179" i="5"/>
  <c r="K189" i="5"/>
  <c r="I189" i="5"/>
  <c r="G63" i="3"/>
  <c r="J150" i="5"/>
  <c r="C187" i="5"/>
  <c r="J58" i="5"/>
  <c r="N124" i="5"/>
  <c r="P124" i="5" s="1"/>
  <c r="R124" i="5" s="1"/>
  <c r="T124" i="5" s="1"/>
  <c r="N123" i="5"/>
  <c r="P123" i="5" s="1"/>
  <c r="R123" i="5" s="1"/>
  <c r="T123" i="5" s="1"/>
  <c r="J154" i="5"/>
  <c r="J152" i="5"/>
  <c r="H33" i="2"/>
  <c r="H82" i="3" l="1"/>
  <c r="H63" i="3"/>
  <c r="F39" i="4"/>
  <c r="I21" i="6"/>
  <c r="J40" i="4"/>
  <c r="F15" i="6"/>
  <c r="I15" i="6"/>
  <c r="G38" i="7"/>
  <c r="G37" i="7" s="1"/>
  <c r="I191" i="5"/>
  <c r="J149" i="5"/>
  <c r="J164" i="5" s="1"/>
  <c r="M152" i="5"/>
  <c r="N152" i="5" s="1"/>
  <c r="P152" i="5" s="1"/>
  <c r="Q152" i="5" s="1"/>
  <c r="R152" i="5" s="1"/>
  <c r="M154" i="5"/>
  <c r="N154" i="5" s="1"/>
  <c r="P154" i="5" s="1"/>
  <c r="Q154" i="5" s="1"/>
  <c r="R154" i="5" s="1"/>
  <c r="P71" i="5"/>
  <c r="P78" i="5" s="1"/>
  <c r="O155" i="5"/>
  <c r="P155" i="5" s="1"/>
  <c r="R155" i="5" s="1"/>
  <c r="S155" i="5" s="1"/>
  <c r="T155" i="5" s="1"/>
  <c r="K183" i="5"/>
  <c r="N41" i="5"/>
  <c r="C191" i="5"/>
  <c r="C194" i="5" s="1"/>
  <c r="K191" i="5"/>
  <c r="J100" i="5"/>
  <c r="M117" i="5"/>
  <c r="N117" i="5" s="1"/>
  <c r="O117" i="5" s="1"/>
  <c r="P117" i="5" s="1"/>
  <c r="M120" i="5"/>
  <c r="N120" i="5" s="1"/>
  <c r="P120" i="5" s="1"/>
  <c r="Q120" i="5" s="1"/>
  <c r="R120" i="5" s="1"/>
  <c r="J102" i="5"/>
  <c r="M118" i="5"/>
  <c r="N118" i="5" s="1"/>
  <c r="O118" i="5" s="1"/>
  <c r="P118" i="5" s="1"/>
  <c r="J103" i="5"/>
  <c r="O121" i="5"/>
  <c r="P121" i="5" s="1"/>
  <c r="Q121" i="5" s="1"/>
  <c r="G61" i="3"/>
  <c r="H57" i="3"/>
  <c r="M119" i="5"/>
  <c r="N119" i="5" s="1"/>
  <c r="O119" i="5" s="1"/>
  <c r="P119" i="5" s="1"/>
  <c r="Q119" i="5" s="1"/>
  <c r="J114" i="5"/>
  <c r="M114" i="5" s="1"/>
  <c r="O122" i="5"/>
  <c r="P122" i="5" s="1"/>
  <c r="Q122" i="5" s="1"/>
  <c r="J101" i="5"/>
  <c r="J111" i="5"/>
  <c r="M111" i="5" s="1"/>
  <c r="M70" i="5"/>
  <c r="N70" i="5" s="1"/>
  <c r="M69" i="5"/>
  <c r="N69" i="5" s="1"/>
  <c r="M68" i="5"/>
  <c r="N68" i="5" s="1"/>
  <c r="M67" i="5"/>
  <c r="N67" i="5" s="1"/>
  <c r="N40" i="5"/>
  <c r="M83" i="5"/>
  <c r="N83" i="5" s="1"/>
  <c r="O83" i="5" s="1"/>
  <c r="K187" i="5"/>
  <c r="J25" i="5"/>
  <c r="J189" i="5" s="1"/>
  <c r="F16" i="4" s="1"/>
  <c r="M61" i="5"/>
  <c r="J59" i="1" s="1"/>
  <c r="N57" i="5"/>
  <c r="O57" i="5" s="1"/>
  <c r="J82" i="5"/>
  <c r="J86" i="5" s="1"/>
  <c r="Q151" i="5"/>
  <c r="R151" i="5" s="1"/>
  <c r="J143" i="5"/>
  <c r="N58" i="5"/>
  <c r="P58" i="5" s="1"/>
  <c r="O113" i="5"/>
  <c r="S42" i="5"/>
  <c r="T42" i="5" s="1"/>
  <c r="N38" i="5"/>
  <c r="J66" i="5"/>
  <c r="J78" i="5" s="1"/>
  <c r="J115" i="5"/>
  <c r="I185" i="5"/>
  <c r="Q71" i="5" l="1"/>
  <c r="Q78" i="5" s="1"/>
  <c r="F38" i="4"/>
  <c r="I39" i="4"/>
  <c r="J39" i="4" s="1"/>
  <c r="K39" i="4" s="1"/>
  <c r="L39" i="4" s="1"/>
  <c r="J59" i="3"/>
  <c r="F19" i="6"/>
  <c r="J185" i="5"/>
  <c r="J21" i="6"/>
  <c r="K40" i="4"/>
  <c r="N61" i="5"/>
  <c r="N150" i="5"/>
  <c r="N164" i="5" s="1"/>
  <c r="M181" i="5"/>
  <c r="N114" i="5"/>
  <c r="O114" i="5" s="1"/>
  <c r="N111" i="5"/>
  <c r="O111" i="5" s="1"/>
  <c r="P111" i="5" s="1"/>
  <c r="R122" i="5"/>
  <c r="S122" i="5" s="1"/>
  <c r="T122" i="5" s="1"/>
  <c r="I106" i="5"/>
  <c r="R121" i="5"/>
  <c r="S121" i="5" s="1"/>
  <c r="T121" i="5" s="1"/>
  <c r="N103" i="5"/>
  <c r="M115" i="5"/>
  <c r="N115" i="5" s="1"/>
  <c r="O115" i="5" s="1"/>
  <c r="J99" i="5"/>
  <c r="J106" i="5" s="1"/>
  <c r="I131" i="5"/>
  <c r="R71" i="5"/>
  <c r="R78" i="5" s="1"/>
  <c r="I52" i="5"/>
  <c r="Q58" i="5"/>
  <c r="Q61" i="5" s="1"/>
  <c r="I61" i="5"/>
  <c r="M35" i="5"/>
  <c r="N35" i="5" s="1"/>
  <c r="M34" i="5"/>
  <c r="N34" i="5" s="1"/>
  <c r="M33" i="5"/>
  <c r="N33" i="5" s="1"/>
  <c r="L189" i="5"/>
  <c r="I19" i="5"/>
  <c r="J19" i="5"/>
  <c r="N84" i="5"/>
  <c r="S152" i="5"/>
  <c r="T152" i="5" s="1"/>
  <c r="N143" i="5"/>
  <c r="N145" i="5" s="1"/>
  <c r="L181" i="5"/>
  <c r="Q118" i="5"/>
  <c r="R118" i="5" s="1"/>
  <c r="S151" i="5"/>
  <c r="T151" i="5" s="1"/>
  <c r="S154" i="5"/>
  <c r="T154" i="5" s="1"/>
  <c r="S120" i="5"/>
  <c r="T120" i="5" s="1"/>
  <c r="Q117" i="5"/>
  <c r="R119" i="5"/>
  <c r="S119" i="5" s="1"/>
  <c r="T119" i="5" s="1"/>
  <c r="P113" i="5"/>
  <c r="M31" i="5"/>
  <c r="P57" i="5"/>
  <c r="O61" i="5"/>
  <c r="K59" i="1" s="1"/>
  <c r="K59" i="3" s="1"/>
  <c r="J110" i="5"/>
  <c r="G60" i="3"/>
  <c r="H65" i="2" l="1"/>
  <c r="H118" i="2" s="1"/>
  <c r="H121" i="2" s="1"/>
  <c r="H132" i="2" s="1"/>
  <c r="G52" i="7"/>
  <c r="K174" i="5"/>
  <c r="M149" i="5"/>
  <c r="M164" i="5" s="1"/>
  <c r="I183" i="5"/>
  <c r="K21" i="6"/>
  <c r="L40" i="4"/>
  <c r="I38" i="4"/>
  <c r="I52" i="7" s="1"/>
  <c r="O150" i="5"/>
  <c r="J56" i="5"/>
  <c r="J61" i="5" s="1"/>
  <c r="I141" i="5"/>
  <c r="I145" i="5" s="1"/>
  <c r="P114" i="5"/>
  <c r="Q114" i="5" s="1"/>
  <c r="R114" i="5" s="1"/>
  <c r="S114" i="5" s="1"/>
  <c r="J112" i="5"/>
  <c r="M112" i="5" s="1"/>
  <c r="N112" i="5" s="1"/>
  <c r="P112" i="5" s="1"/>
  <c r="R112" i="5" s="1"/>
  <c r="S112" i="5" s="1"/>
  <c r="T112" i="5" s="1"/>
  <c r="P103" i="5"/>
  <c r="N106" i="5"/>
  <c r="G65" i="1"/>
  <c r="G119" i="1" s="1"/>
  <c r="G122" i="1" s="1"/>
  <c r="G133" i="1" s="1"/>
  <c r="M82" i="5"/>
  <c r="M86" i="5" s="1"/>
  <c r="J61" i="1" s="1"/>
  <c r="I89" i="5"/>
  <c r="K185" i="5"/>
  <c r="K194" i="5" s="1"/>
  <c r="K89" i="5"/>
  <c r="S71" i="5"/>
  <c r="S78" i="5" s="1"/>
  <c r="R58" i="5"/>
  <c r="S58" i="5" s="1"/>
  <c r="J135" i="5"/>
  <c r="L59" i="1"/>
  <c r="L59" i="3" s="1"/>
  <c r="Q181" i="5"/>
  <c r="M30" i="5"/>
  <c r="I187" i="5"/>
  <c r="O34" i="5"/>
  <c r="P34" i="5" s="1"/>
  <c r="O33" i="5"/>
  <c r="P33" i="5" s="1"/>
  <c r="O35" i="5"/>
  <c r="P35" i="5" s="1"/>
  <c r="M32" i="5"/>
  <c r="N32" i="5" s="1"/>
  <c r="N25" i="5"/>
  <c r="N189" i="5" s="1"/>
  <c r="I16" i="4" s="1"/>
  <c r="Q113" i="5"/>
  <c r="R113" i="5" s="1"/>
  <c r="S118" i="5"/>
  <c r="T118" i="5" s="1"/>
  <c r="P143" i="5"/>
  <c r="P145" i="5" s="1"/>
  <c r="N181" i="5"/>
  <c r="I12" i="4" s="1"/>
  <c r="P84" i="5"/>
  <c r="Q111" i="5"/>
  <c r="R111" i="5" s="1"/>
  <c r="R117" i="5"/>
  <c r="S117" i="5" s="1"/>
  <c r="T117" i="5" s="1"/>
  <c r="N31" i="5"/>
  <c r="O31" i="5" s="1"/>
  <c r="O181" i="5"/>
  <c r="R57" i="5"/>
  <c r="P61" i="5"/>
  <c r="T58" i="5" l="1"/>
  <c r="L21" i="6"/>
  <c r="J131" i="5"/>
  <c r="J187" i="5" s="1"/>
  <c r="F15" i="4" s="1"/>
  <c r="P150" i="5"/>
  <c r="P164" i="5" s="1"/>
  <c r="O164" i="5"/>
  <c r="J38" i="4"/>
  <c r="J52" i="7" s="1"/>
  <c r="N82" i="5"/>
  <c r="N86" i="5" s="1"/>
  <c r="G57" i="3"/>
  <c r="G65" i="2"/>
  <c r="G118" i="2" s="1"/>
  <c r="G121" i="2" s="1"/>
  <c r="G132" i="2" s="1"/>
  <c r="G59" i="3"/>
  <c r="J89" i="5"/>
  <c r="G58" i="3"/>
  <c r="I181" i="5"/>
  <c r="I194" i="5" s="1"/>
  <c r="J141" i="5"/>
  <c r="J145" i="5" s="1"/>
  <c r="J181" i="5" s="1"/>
  <c r="F12" i="4" s="1"/>
  <c r="I174" i="5"/>
  <c r="R103" i="5"/>
  <c r="P106" i="5"/>
  <c r="M66" i="5"/>
  <c r="M78" i="5" s="1"/>
  <c r="J60" i="1" s="1"/>
  <c r="T71" i="5"/>
  <c r="T78" i="5" s="1"/>
  <c r="H65" i="3"/>
  <c r="H119" i="3" s="1"/>
  <c r="H65" i="1"/>
  <c r="M191" i="5"/>
  <c r="J137" i="5"/>
  <c r="J179" i="5" s="1"/>
  <c r="F11" i="4" s="1"/>
  <c r="N30" i="5"/>
  <c r="O30" i="5" s="1"/>
  <c r="O32" i="5"/>
  <c r="P32" i="5" s="1"/>
  <c r="Q35" i="5"/>
  <c r="Q34" i="5"/>
  <c r="R34" i="5" s="1"/>
  <c r="Q33" i="5"/>
  <c r="R33" i="5" s="1"/>
  <c r="S33" i="5" s="1"/>
  <c r="T33" i="5" s="1"/>
  <c r="P25" i="5"/>
  <c r="P189" i="5" s="1"/>
  <c r="J16" i="4" s="1"/>
  <c r="L183" i="5"/>
  <c r="S111" i="5"/>
  <c r="T111" i="5" s="1"/>
  <c r="J60" i="2"/>
  <c r="R143" i="5"/>
  <c r="P181" i="5"/>
  <c r="J12" i="4" s="1"/>
  <c r="S113" i="5"/>
  <c r="T113" i="5" s="1"/>
  <c r="M110" i="5"/>
  <c r="M131" i="5" s="1"/>
  <c r="M174" i="5" s="1"/>
  <c r="T114" i="5"/>
  <c r="Q84" i="5"/>
  <c r="P31" i="5"/>
  <c r="S57" i="5"/>
  <c r="S61" i="5" s="1"/>
  <c r="R61" i="5"/>
  <c r="J183" i="5"/>
  <c r="F13" i="4" s="1"/>
  <c r="J169" i="5"/>
  <c r="J61" i="3" l="1"/>
  <c r="H119" i="1"/>
  <c r="H122" i="1" s="1"/>
  <c r="H133" i="1" s="1"/>
  <c r="Q150" i="5"/>
  <c r="Q164" i="5" s="1"/>
  <c r="O82" i="5"/>
  <c r="O86" i="5" s="1"/>
  <c r="K61" i="1" s="1"/>
  <c r="K61" i="3" s="1"/>
  <c r="G65" i="3"/>
  <c r="F12" i="6" s="1"/>
  <c r="K38" i="4"/>
  <c r="K52" i="7" s="1"/>
  <c r="R145" i="5"/>
  <c r="R181" i="5" s="1"/>
  <c r="K12" i="4" s="1"/>
  <c r="S143" i="5"/>
  <c r="T103" i="5"/>
  <c r="T106" i="5" s="1"/>
  <c r="R106" i="5"/>
  <c r="R84" i="5"/>
  <c r="S84" i="5" s="1"/>
  <c r="Q86" i="5"/>
  <c r="H122" i="3"/>
  <c r="H133" i="3" s="1"/>
  <c r="N66" i="5"/>
  <c r="N78" i="5" s="1"/>
  <c r="N135" i="5"/>
  <c r="M52" i="5"/>
  <c r="J58" i="1" s="1"/>
  <c r="J65" i="1" s="1"/>
  <c r="J119" i="1" s="1"/>
  <c r="J122" i="1" s="1"/>
  <c r="J133" i="1" s="1"/>
  <c r="L89" i="5"/>
  <c r="O52" i="5"/>
  <c r="P30" i="5"/>
  <c r="S34" i="5"/>
  <c r="T34" i="5" s="1"/>
  <c r="R35" i="5"/>
  <c r="S35" i="5" s="1"/>
  <c r="T35" i="5" s="1"/>
  <c r="E20" i="7"/>
  <c r="E26" i="7"/>
  <c r="Q32" i="5"/>
  <c r="R32" i="5" s="1"/>
  <c r="T25" i="5"/>
  <c r="T189" i="5" s="1"/>
  <c r="L16" i="4" s="1"/>
  <c r="R25" i="5"/>
  <c r="R189" i="5" s="1"/>
  <c r="K16" i="4" s="1"/>
  <c r="N110" i="5"/>
  <c r="N131" i="5" s="1"/>
  <c r="J58" i="2"/>
  <c r="Q31" i="5"/>
  <c r="T57" i="5"/>
  <c r="T61" i="5" s="1"/>
  <c r="M59" i="1"/>
  <c r="F14" i="4"/>
  <c r="J171" i="5"/>
  <c r="J174" i="5" s="1"/>
  <c r="S145" i="5" l="1"/>
  <c r="M59" i="2" s="1"/>
  <c r="M59" i="3" s="1"/>
  <c r="R150" i="5"/>
  <c r="R164" i="5" s="1"/>
  <c r="L38" i="4"/>
  <c r="L52" i="7" s="1"/>
  <c r="T143" i="5"/>
  <c r="O191" i="5"/>
  <c r="P82" i="5"/>
  <c r="P86" i="5" s="1"/>
  <c r="G119" i="3"/>
  <c r="F6" i="6"/>
  <c r="E11" i="7"/>
  <c r="L187" i="5"/>
  <c r="L179" i="5"/>
  <c r="K58" i="1"/>
  <c r="O89" i="5"/>
  <c r="M89" i="5"/>
  <c r="P135" i="5"/>
  <c r="N137" i="5"/>
  <c r="N179" i="5" s="1"/>
  <c r="I11" i="4" s="1"/>
  <c r="P52" i="5"/>
  <c r="Q30" i="5"/>
  <c r="R30" i="5" s="1"/>
  <c r="S32" i="5"/>
  <c r="T32" i="5" s="1"/>
  <c r="O110" i="5"/>
  <c r="O131" i="5" s="1"/>
  <c r="O174" i="5" s="1"/>
  <c r="L191" i="5"/>
  <c r="N169" i="5"/>
  <c r="M185" i="5"/>
  <c r="K60" i="2"/>
  <c r="Q191" i="5"/>
  <c r="L61" i="1"/>
  <c r="L61" i="3" s="1"/>
  <c r="J57" i="2"/>
  <c r="M183" i="5"/>
  <c r="T84" i="5"/>
  <c r="R31" i="5"/>
  <c r="M187" i="5"/>
  <c r="N185" i="5"/>
  <c r="I14" i="4" s="1"/>
  <c r="N39" i="5"/>
  <c r="N52" i="5" s="1"/>
  <c r="N89" i="5" s="1"/>
  <c r="J191" i="5"/>
  <c r="L185" i="5"/>
  <c r="E8" i="7"/>
  <c r="S150" i="5" l="1"/>
  <c r="S164" i="5" s="1"/>
  <c r="J58" i="3"/>
  <c r="J60" i="3"/>
  <c r="S181" i="5"/>
  <c r="T145" i="5"/>
  <c r="T181" i="5" s="1"/>
  <c r="L12" i="4" s="1"/>
  <c r="T150" i="5"/>
  <c r="T164" i="5" s="1"/>
  <c r="P89" i="5"/>
  <c r="R82" i="5"/>
  <c r="R86" i="5" s="1"/>
  <c r="E17" i="7"/>
  <c r="E14" i="7"/>
  <c r="L174" i="5"/>
  <c r="P110" i="5"/>
  <c r="P131" i="5" s="1"/>
  <c r="P187" i="5" s="1"/>
  <c r="J15" i="4" s="1"/>
  <c r="R52" i="5"/>
  <c r="R135" i="5"/>
  <c r="P137" i="5"/>
  <c r="P179" i="5" s="1"/>
  <c r="J11" i="4" s="1"/>
  <c r="Q52" i="5"/>
  <c r="Q89" i="5" s="1"/>
  <c r="S30" i="5"/>
  <c r="J57" i="3"/>
  <c r="J65" i="2"/>
  <c r="J118" i="2" s="1"/>
  <c r="K58" i="2"/>
  <c r="K58" i="3" s="1"/>
  <c r="O187" i="5"/>
  <c r="N183" i="5"/>
  <c r="I13" i="4" s="1"/>
  <c r="O183" i="5"/>
  <c r="K57" i="2"/>
  <c r="P169" i="5"/>
  <c r="N171" i="5"/>
  <c r="N191" i="5" s="1"/>
  <c r="I17" i="4" s="1"/>
  <c r="N187" i="5"/>
  <c r="I15" i="4" s="1"/>
  <c r="K60" i="1"/>
  <c r="M194" i="5"/>
  <c r="S31" i="5"/>
  <c r="F17" i="4"/>
  <c r="J194" i="5"/>
  <c r="L194" i="5"/>
  <c r="G35" i="7"/>
  <c r="J65" i="3" l="1"/>
  <c r="I12" i="6" s="1"/>
  <c r="J121" i="2"/>
  <c r="S52" i="5"/>
  <c r="Q110" i="5"/>
  <c r="Q131" i="5" s="1"/>
  <c r="Q174" i="5" s="1"/>
  <c r="S82" i="5"/>
  <c r="S86" i="5" s="1"/>
  <c r="M61" i="1" s="1"/>
  <c r="R89" i="5"/>
  <c r="I10" i="4"/>
  <c r="I35" i="7" s="1"/>
  <c r="F10" i="4"/>
  <c r="N174" i="5"/>
  <c r="L58" i="1"/>
  <c r="R137" i="5"/>
  <c r="R179" i="5" s="1"/>
  <c r="K11" i="4" s="1"/>
  <c r="T135" i="5"/>
  <c r="T30" i="5"/>
  <c r="K65" i="2"/>
  <c r="K118" i="2" s="1"/>
  <c r="K121" i="2" s="1"/>
  <c r="K132" i="2" s="1"/>
  <c r="K57" i="3"/>
  <c r="L60" i="2"/>
  <c r="K60" i="3"/>
  <c r="K65" i="1"/>
  <c r="K119" i="1" s="1"/>
  <c r="K122" i="1" s="1"/>
  <c r="K133" i="1" s="1"/>
  <c r="R169" i="5"/>
  <c r="P171" i="5"/>
  <c r="P191" i="5" s="1"/>
  <c r="J17" i="4" s="1"/>
  <c r="P183" i="5"/>
  <c r="J13" i="4" s="1"/>
  <c r="O185" i="5"/>
  <c r="N194" i="5"/>
  <c r="T31" i="5"/>
  <c r="J119" i="3" l="1"/>
  <c r="J122" i="3" s="1"/>
  <c r="J133" i="3" s="1"/>
  <c r="I20" i="7" s="1"/>
  <c r="J132" i="2"/>
  <c r="T137" i="5"/>
  <c r="T179" i="5" s="1"/>
  <c r="L11" i="4" s="1"/>
  <c r="T52" i="5"/>
  <c r="R110" i="5"/>
  <c r="R131" i="5" s="1"/>
  <c r="R187" i="5" s="1"/>
  <c r="K15" i="4" s="1"/>
  <c r="S89" i="5"/>
  <c r="T82" i="5"/>
  <c r="T86" i="5" s="1"/>
  <c r="M58" i="1"/>
  <c r="L58" i="2"/>
  <c r="L58" i="3" s="1"/>
  <c r="P174" i="5"/>
  <c r="Q187" i="5"/>
  <c r="S183" i="5"/>
  <c r="M57" i="2"/>
  <c r="R171" i="5"/>
  <c r="R191" i="5" s="1"/>
  <c r="K17" i="4" s="1"/>
  <c r="T169" i="5"/>
  <c r="T171" i="5" s="1"/>
  <c r="L57" i="2"/>
  <c r="Q183" i="5"/>
  <c r="R183" i="5"/>
  <c r="K13" i="4" s="1"/>
  <c r="K65" i="3"/>
  <c r="P185" i="5"/>
  <c r="J14" i="4" s="1"/>
  <c r="J10" i="4" s="1"/>
  <c r="J35" i="7" s="1"/>
  <c r="O194" i="5"/>
  <c r="L60" i="1"/>
  <c r="I26" i="7" l="1"/>
  <c r="I11" i="6"/>
  <c r="I24" i="6" s="1"/>
  <c r="J12" i="6"/>
  <c r="S110" i="5"/>
  <c r="T191" i="5"/>
  <c r="L17" i="4" s="1"/>
  <c r="T89" i="5"/>
  <c r="R174" i="5"/>
  <c r="L60" i="3"/>
  <c r="L65" i="1"/>
  <c r="K119" i="3"/>
  <c r="K122" i="3" s="1"/>
  <c r="K133" i="3" s="1"/>
  <c r="T183" i="5"/>
  <c r="L13" i="4" s="1"/>
  <c r="L57" i="3"/>
  <c r="L65" i="2"/>
  <c r="L118" i="2" s="1"/>
  <c r="L121" i="2" s="1"/>
  <c r="L132" i="2" s="1"/>
  <c r="M61" i="2"/>
  <c r="M61" i="3" s="1"/>
  <c r="S191" i="5"/>
  <c r="M57" i="3"/>
  <c r="Q185" i="5"/>
  <c r="Q194" i="5" s="1"/>
  <c r="P194" i="5"/>
  <c r="T110" i="5" l="1"/>
  <c r="S131" i="5"/>
  <c r="S187" i="5" s="1"/>
  <c r="L119" i="1"/>
  <c r="L122" i="1" s="1"/>
  <c r="L133" i="1" s="1"/>
  <c r="J11" i="6"/>
  <c r="J24" i="6" s="1"/>
  <c r="L65" i="3"/>
  <c r="M60" i="2"/>
  <c r="J26" i="7"/>
  <c r="J20" i="7"/>
  <c r="M60" i="1"/>
  <c r="R185" i="5"/>
  <c r="M58" i="2" l="1"/>
  <c r="M58" i="3" s="1"/>
  <c r="S174" i="5"/>
  <c r="T131" i="5"/>
  <c r="T174" i="5" s="1"/>
  <c r="K12" i="6"/>
  <c r="R194" i="5"/>
  <c r="K14" i="4"/>
  <c r="K10" i="4" s="1"/>
  <c r="K35" i="7" s="1"/>
  <c r="L119" i="3"/>
  <c r="L122" i="3" s="1"/>
  <c r="L133" i="3" s="1"/>
  <c r="M60" i="3"/>
  <c r="M65" i="1"/>
  <c r="S185" i="5"/>
  <c r="S194" i="5" s="1"/>
  <c r="T185" i="5"/>
  <c r="M65" i="3" l="1"/>
  <c r="M119" i="3" s="1"/>
  <c r="M122" i="3" s="1"/>
  <c r="M133" i="3" s="1"/>
  <c r="T187" i="5"/>
  <c r="L15" i="4" s="1"/>
  <c r="M65" i="2"/>
  <c r="M118" i="2" s="1"/>
  <c r="M121" i="2" s="1"/>
  <c r="M132" i="2" s="1"/>
  <c r="M119" i="1"/>
  <c r="M122" i="1" s="1"/>
  <c r="M133" i="1" s="1"/>
  <c r="K11" i="6"/>
  <c r="K24" i="6" s="1"/>
  <c r="T194" i="5"/>
  <c r="L14" i="4"/>
  <c r="L10" i="4" s="1"/>
  <c r="L35" i="7" s="1"/>
  <c r="K26" i="7"/>
  <c r="K20" i="7"/>
  <c r="L12" i="6" l="1"/>
  <c r="L11" i="6"/>
  <c r="L26" i="7"/>
  <c r="L20" i="7"/>
  <c r="G30" i="3"/>
  <c r="G33" i="3" s="1"/>
  <c r="G122" i="3" s="1"/>
  <c r="G133" i="3" s="1"/>
  <c r="L24" i="6" l="1"/>
  <c r="F35" i="4"/>
  <c r="F11" i="6"/>
  <c r="F24" i="6" s="1"/>
  <c r="F34" i="6" l="1"/>
  <c r="F34" i="4"/>
  <c r="F51" i="4" s="1"/>
  <c r="G34" i="6" l="1"/>
  <c r="I6" i="6" s="1"/>
  <c r="I34" i="6" s="1"/>
  <c r="F28" i="4"/>
  <c r="F27" i="4" s="1"/>
  <c r="F30" i="4" s="1"/>
  <c r="J35" i="4"/>
  <c r="J34" i="4" s="1"/>
  <c r="I51" i="4"/>
  <c r="K35" i="4" l="1"/>
  <c r="K34" i="4" s="1"/>
  <c r="J51" i="4"/>
  <c r="I28" i="4"/>
  <c r="I27" i="4" s="1"/>
  <c r="J6" i="6"/>
  <c r="J34" i="6" s="1"/>
  <c r="G50" i="7"/>
  <c r="G63" i="7" s="1"/>
  <c r="I30" i="4" l="1"/>
  <c r="I14" i="7"/>
  <c r="G43" i="7"/>
  <c r="G45" i="7" s="1"/>
  <c r="L35" i="4"/>
  <c r="L34" i="4" s="1"/>
  <c r="K51" i="4"/>
  <c r="J28" i="4"/>
  <c r="J27" i="4" s="1"/>
  <c r="K6" i="6"/>
  <c r="K34" i="6" s="1"/>
  <c r="L6" i="6" s="1"/>
  <c r="L34" i="6" s="1"/>
  <c r="I11" i="7"/>
  <c r="I50" i="7"/>
  <c r="I63" i="7" s="1"/>
  <c r="I17" i="7"/>
  <c r="I43" i="7"/>
  <c r="I45" i="7" s="1"/>
  <c r="L51" i="4" l="1"/>
  <c r="J30" i="4"/>
  <c r="J14" i="7"/>
  <c r="K28" i="4"/>
  <c r="K27" i="4" s="1"/>
  <c r="L28" i="4"/>
  <c r="L27" i="4" s="1"/>
  <c r="I8" i="7"/>
  <c r="J17" i="7"/>
  <c r="J43" i="7"/>
  <c r="J45" i="7" s="1"/>
  <c r="J11" i="7"/>
  <c r="J50" i="7"/>
  <c r="J63" i="7" s="1"/>
  <c r="K30" i="4" l="1"/>
  <c r="K14" i="7"/>
  <c r="L30" i="4"/>
  <c r="L14" i="7"/>
  <c r="J8" i="7"/>
  <c r="K17" i="7"/>
  <c r="K43" i="7"/>
  <c r="K45" i="7" s="1"/>
  <c r="K50" i="7"/>
  <c r="K63" i="7" s="1"/>
  <c r="K11" i="7"/>
  <c r="L43" i="7"/>
  <c r="L45" i="7" s="1"/>
  <c r="L17" i="7"/>
  <c r="L8" i="7"/>
  <c r="L50" i="7"/>
  <c r="L63" i="7" s="1"/>
  <c r="L11" i="7" l="1"/>
  <c r="K8" i="7"/>
</calcChain>
</file>

<file path=xl/comments1.xml><?xml version="1.0" encoding="utf-8"?>
<comments xmlns="http://schemas.openxmlformats.org/spreadsheetml/2006/main">
  <authors>
    <author>Sjouke Winia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</rPr>
          <t>Sjouke Winia:</t>
        </r>
        <r>
          <rPr>
            <sz val="8"/>
            <color indexed="81"/>
            <rFont val="Tahoma"/>
            <family val="2"/>
          </rPr>
          <t xml:space="preserve">
Hollum is ontvangende school; middelen worden doorbetaald aan andere scholen en gemeente (zie 40038)
</t>
        </r>
      </text>
    </comment>
  </commentList>
</comments>
</file>

<file path=xl/comments2.xml><?xml version="1.0" encoding="utf-8"?>
<comments xmlns="http://schemas.openxmlformats.org/spreadsheetml/2006/main">
  <authors>
    <author>Sjouke Winia</author>
    <author>Bakker, Gribbert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</rPr>
          <t>Sjouke Winia:</t>
        </r>
        <r>
          <rPr>
            <sz val="8"/>
            <color indexed="81"/>
            <rFont val="Tahoma"/>
            <family val="2"/>
          </rPr>
          <t xml:space="preserve">
Hollum is ontvangende school; middelen worden doorbetaald aan andere scholen en gemeente (zie 40038)
</t>
        </r>
      </text>
    </comment>
    <comment ref="F108" authorId="1" shapeId="0">
      <text>
        <r>
          <rPr>
            <b/>
            <sz val="8"/>
            <color indexed="81"/>
            <rFont val="Tahoma"/>
            <family val="2"/>
          </rPr>
          <t>Bakker, Gribbert:</t>
        </r>
        <r>
          <rPr>
            <sz val="8"/>
            <color indexed="81"/>
            <rFont val="Tahoma"/>
            <family val="2"/>
          </rPr>
          <t xml:space="preserve">
I.v.m. ondersteuning BWS extra € 3.500</t>
        </r>
      </text>
    </comment>
  </commentList>
</comments>
</file>

<file path=xl/comments3.xml><?xml version="1.0" encoding="utf-8"?>
<comments xmlns="http://schemas.openxmlformats.org/spreadsheetml/2006/main">
  <authors>
    <author>Sjouke Winia</author>
  </authors>
  <commentList>
    <comment ref="F4" authorId="0" shapeId="0">
      <text>
        <r>
          <rPr>
            <b/>
            <sz val="8"/>
            <color indexed="81"/>
            <rFont val="Tahoma"/>
            <family val="2"/>
          </rPr>
          <t>Sjouke Winia:</t>
        </r>
        <r>
          <rPr>
            <sz val="8"/>
            <color indexed="81"/>
            <rFont val="Tahoma"/>
            <family val="2"/>
          </rPr>
          <t xml:space="preserve">
Rest jaren betreft per 1 januari, dus inclusief lopende boekjaar.</t>
        </r>
      </text>
    </comment>
  </commentList>
</comments>
</file>

<file path=xl/sharedStrings.xml><?xml version="1.0" encoding="utf-8"?>
<sst xmlns="http://schemas.openxmlformats.org/spreadsheetml/2006/main" count="937" uniqueCount="321">
  <si>
    <t xml:space="preserve"> </t>
  </si>
  <si>
    <t>Saldo Schoolexploitatie</t>
  </si>
  <si>
    <t>Totaal financiële baten en lasten</t>
  </si>
  <si>
    <t>Rentekosten</t>
  </si>
  <si>
    <t>Rentebaten</t>
  </si>
  <si>
    <t>Financiële baten en lasten</t>
  </si>
  <si>
    <t>Saldo baten en lasten</t>
  </si>
  <si>
    <t xml:space="preserve">Totale lasten </t>
  </si>
  <si>
    <t>Totaal leermiddelen</t>
  </si>
  <si>
    <t>Culturele vorming</t>
  </si>
  <si>
    <t>Bibliotheek/mediatheek</t>
  </si>
  <si>
    <t>Leermiddelen en verbruiksmaterialen</t>
  </si>
  <si>
    <t>Klein ICT-materiaal, app., software</t>
  </si>
  <si>
    <t>Klein onderhoud meubilair, inv. en app.</t>
  </si>
  <si>
    <t>Leermiddelen</t>
  </si>
  <si>
    <t>4.5</t>
  </si>
  <si>
    <t>Totaal instellingslasten</t>
  </si>
  <si>
    <t>Bankkosten</t>
  </si>
  <si>
    <t>Overige lasten beheer en administratie</t>
  </si>
  <si>
    <t>Kosten MR</t>
  </si>
  <si>
    <t>Huishoudelijke zaken</t>
  </si>
  <si>
    <t>Bijdrage SWAP</t>
  </si>
  <si>
    <t>Verzekeringen (aansprakelijkheid)</t>
  </si>
  <si>
    <t>Contributies en lidmaatschappen</t>
  </si>
  <si>
    <t>Abonnementen en vakliteratuur</t>
  </si>
  <si>
    <t>Kopieerkosten</t>
  </si>
  <si>
    <t>Telefoonkosten</t>
  </si>
  <si>
    <t>Accountantskosten</t>
  </si>
  <si>
    <t>Reis- en verblijfkosten</t>
  </si>
  <si>
    <t>Kabelaansluiting</t>
  </si>
  <si>
    <t>Bijdrage gem. Ameland voor schoolbeg.</t>
  </si>
  <si>
    <t>Kosten gemeente voor adm. en advisering</t>
  </si>
  <si>
    <t>Overige instellingslasten</t>
  </si>
  <si>
    <t>4.4</t>
  </si>
  <si>
    <t>Totaal huisvestingslasten</t>
  </si>
  <si>
    <t>Overige lasten</t>
  </si>
  <si>
    <t>Heffingen</t>
  </si>
  <si>
    <t>Schoonmaakkosten (extern, materialen)</t>
  </si>
  <si>
    <t>Netbeheer/transportkosten energie</t>
  </si>
  <si>
    <t>Kosten gas</t>
  </si>
  <si>
    <t>Kosten water</t>
  </si>
  <si>
    <t>Kosten electra</t>
  </si>
  <si>
    <t>Onderhoud speeltoestellen</t>
  </si>
  <si>
    <t>Onderhoud tuin/terreinen</t>
  </si>
  <si>
    <t>Dagelijks onderhoud gebouwen</t>
  </si>
  <si>
    <t>Dotatie onderhoudsvoorziening gebouwen</t>
  </si>
  <si>
    <t>Huisvestingslasten</t>
  </si>
  <si>
    <t>4.3</t>
  </si>
  <si>
    <t>Totaal afschrijvingen</t>
  </si>
  <si>
    <t>Afschrijving kantoormeubilair</t>
  </si>
  <si>
    <t>Afschrijving grond en terreinen</t>
  </si>
  <si>
    <t>Afschrijving buitenspeelmateriaal</t>
  </si>
  <si>
    <t>Afschrijvingen ICT</t>
  </si>
  <si>
    <t>Afschrijving machines en apparatuur</t>
  </si>
  <si>
    <t>Afschrijvingen leermiddelen</t>
  </si>
  <si>
    <t>Afschrijvingen meubilair</t>
  </si>
  <si>
    <t>Afchrijvingen</t>
  </si>
  <si>
    <t>4.2</t>
  </si>
  <si>
    <t>Totaal personele lasten</t>
  </si>
  <si>
    <t>Overige pers. kosten</t>
  </si>
  <si>
    <t>Toeslag premiedifferentiatie verv.fonds</t>
  </si>
  <si>
    <t>Kosten vertrouwenspersoon</t>
  </si>
  <si>
    <t>Kosten samenwerking andere besturen</t>
  </si>
  <si>
    <t>Inhuur externe deskundigen</t>
  </si>
  <si>
    <t>Kosten jubilea (toevoeging fonds)</t>
  </si>
  <si>
    <t>Nascholing</t>
  </si>
  <si>
    <t>Salariskosten onderwijsonderst. personeel</t>
  </si>
  <si>
    <t>Salariskosten onderwijzend personeel</t>
  </si>
  <si>
    <t>Salariskosten directie</t>
  </si>
  <si>
    <t>Personele lasten</t>
  </si>
  <si>
    <t>4.1</t>
  </si>
  <si>
    <t>Lasten Schoolexploitatie</t>
  </si>
  <si>
    <t xml:space="preserve">Totale baten </t>
  </si>
  <si>
    <t>Totaal overige baten</t>
  </si>
  <si>
    <t>Overige baten</t>
  </si>
  <si>
    <t>Uitkeringen Vervangingsfonds</t>
  </si>
  <si>
    <t>3.5</t>
  </si>
  <si>
    <t>Totaal overige overheidsbijdragen</t>
  </si>
  <si>
    <t>Bijdrage gemeente woon-werkverkeer</t>
  </si>
  <si>
    <t>Overige overheidsbijdragen</t>
  </si>
  <si>
    <t>3.2</t>
  </si>
  <si>
    <t>Totaal rijksbijdragen</t>
  </si>
  <si>
    <t>Rijksbijdrage P en A beleid</t>
  </si>
  <si>
    <t>Vergoeding Waddenformatie</t>
  </si>
  <si>
    <t>Passend Onderwijs bijdr. samenw. verb. Fryslan</t>
  </si>
  <si>
    <t xml:space="preserve">Vergoedingen zonder bestedingsverplichting </t>
  </si>
  <si>
    <t>Rijksbijdrage materieel</t>
  </si>
  <si>
    <t>Rijksbijdrage personeel</t>
  </si>
  <si>
    <t>Rijksbijdragen</t>
  </si>
  <si>
    <t>3.1</t>
  </si>
  <si>
    <t>Baten Schoolexploitatie</t>
  </si>
  <si>
    <t>houder</t>
  </si>
  <si>
    <t>rekening</t>
  </si>
  <si>
    <t>Begroting</t>
  </si>
  <si>
    <t>Rekening</t>
  </si>
  <si>
    <t>Omschrijving</t>
  </si>
  <si>
    <t>Budget-</t>
  </si>
  <si>
    <t>Product</t>
  </si>
  <si>
    <t>Grootboek</t>
  </si>
  <si>
    <t>Instellingslasten</t>
  </si>
  <si>
    <t>Totaal passiva</t>
  </si>
  <si>
    <t>Resultaattransportrekening</t>
  </si>
  <si>
    <t>Te betalen salarissen</t>
  </si>
  <si>
    <t>Af te dragen loonheffing</t>
  </si>
  <si>
    <t>Af te dragen premies</t>
  </si>
  <si>
    <t>Overlopende passiva</t>
  </si>
  <si>
    <t>Crediteuren</t>
  </si>
  <si>
    <t>Kortlopende schulden</t>
  </si>
  <si>
    <t>2.4</t>
  </si>
  <si>
    <t>Voorziening jubileumgratificaties</t>
  </si>
  <si>
    <t>Onderhoudsfonds gebouwen</t>
  </si>
  <si>
    <t>Voorzieningen</t>
  </si>
  <si>
    <t>2.2</t>
  </si>
  <si>
    <t>Algemene reserve</t>
  </si>
  <si>
    <t>Eigen vermogen</t>
  </si>
  <si>
    <t>2.1</t>
  </si>
  <si>
    <t>Passiva</t>
  </si>
  <si>
    <t>Totaal activa</t>
  </si>
  <si>
    <t>Bank Nederlandse Gemeenten</t>
  </si>
  <si>
    <t>Liquide middelen</t>
  </si>
  <si>
    <t>1.7</t>
  </si>
  <si>
    <t>Nog te verwerken posten</t>
  </si>
  <si>
    <t>Overlopende activa</t>
  </si>
  <si>
    <t>Kortlopende vorderingen</t>
  </si>
  <si>
    <t>Debiteuren</t>
  </si>
  <si>
    <t>Vorderingen</t>
  </si>
  <si>
    <t>1.5</t>
  </si>
  <si>
    <t>Vlottende actva</t>
  </si>
  <si>
    <t>Buitenspeelmateriaal</t>
  </si>
  <si>
    <t>Kantoormeubilair</t>
  </si>
  <si>
    <t>ICT-middelen</t>
  </si>
  <si>
    <t>Schoolmeubilair</t>
  </si>
  <si>
    <t>Machines en installaties</t>
  </si>
  <si>
    <t>Gronden en terreinen</t>
  </si>
  <si>
    <t>Materiële vaste activa</t>
  </si>
  <si>
    <t>1.2</t>
  </si>
  <si>
    <t>Vaste activa</t>
  </si>
  <si>
    <t>Activa</t>
  </si>
  <si>
    <t>Totaal OBO</t>
  </si>
  <si>
    <t>Leermethoden</t>
  </si>
  <si>
    <t>ICT</t>
  </si>
  <si>
    <t>Meubilair en inrichting OPO</t>
  </si>
  <si>
    <t>Machines en apparatuur</t>
  </si>
  <si>
    <t>Grond en terreinen</t>
  </si>
  <si>
    <t>Totaaloverzicht</t>
  </si>
  <si>
    <t>Totaal 't Ienster</t>
  </si>
  <si>
    <t>totaal buitenspeelmateriaal</t>
  </si>
  <si>
    <t>div. speelmaterialen</t>
  </si>
  <si>
    <t>totaal ICT</t>
  </si>
  <si>
    <t>netwerk, i-pads, etc.</t>
  </si>
  <si>
    <t>div.</t>
  </si>
  <si>
    <t>Mobiel digibord</t>
  </si>
  <si>
    <t>totaal machines en apparatuur</t>
  </si>
  <si>
    <t>koffieautomaat</t>
  </si>
  <si>
    <t>digbord</t>
  </si>
  <si>
    <t>digitale schoolborden</t>
  </si>
  <si>
    <t>totaal grond en terreinen</t>
  </si>
  <si>
    <t>bestraten schoolplein</t>
  </si>
  <si>
    <t>Grond en terreien</t>
  </si>
  <si>
    <t>totaal leermethoden</t>
  </si>
  <si>
    <t>Vaardigheidsmeter</t>
  </si>
  <si>
    <t>Rapportomslagen</t>
  </si>
  <si>
    <t>Heutink speelleeset</t>
  </si>
  <si>
    <t>Materiaal gym groep 1 en 2</t>
  </si>
  <si>
    <t>Ontwikkelingsmateriaal groep 1 en 2</t>
  </si>
  <si>
    <t>Pluspunt (rekenen)</t>
  </si>
  <si>
    <t>Naut (natuur en techniek)</t>
  </si>
  <si>
    <t>Brandaan (geschiedenis)</t>
  </si>
  <si>
    <t>Meander (aardrijkskunde)</t>
  </si>
  <si>
    <t>cito lovs</t>
  </si>
  <si>
    <t>estafette</t>
  </si>
  <si>
    <t>taal/spelling in beeld</t>
  </si>
  <si>
    <t>lezen in beeld</t>
  </si>
  <si>
    <t>leesmethode</t>
  </si>
  <si>
    <t>totaal meubilair en inrichting</t>
  </si>
  <si>
    <t>binnenzonwering</t>
  </si>
  <si>
    <t>teamkast</t>
  </si>
  <si>
    <t>computertafel/werkblad</t>
  </si>
  <si>
    <t>groepstafels</t>
  </si>
  <si>
    <t>kasten</t>
  </si>
  <si>
    <t>kast schilte</t>
  </si>
  <si>
    <t>teamstoelen</t>
  </si>
  <si>
    <t>stoeltjes leerlingsets 6/12 jarigen</t>
  </si>
  <si>
    <t>leerlingsets 6/12 jarigen</t>
  </si>
  <si>
    <t>leerlingsets 4/5 jarigen</t>
  </si>
  <si>
    <t>Meubilair en inrichting</t>
  </si>
  <si>
    <t>'t Ienster</t>
  </si>
  <si>
    <t>Totaal De Schakel</t>
  </si>
  <si>
    <t>speeltoestellen</t>
  </si>
  <si>
    <t>klimhuisje + voetbaldoel</t>
  </si>
  <si>
    <t>Laptop</t>
  </si>
  <si>
    <t>digibord</t>
  </si>
  <si>
    <t>Heutink speelleesset</t>
  </si>
  <si>
    <t>123 rapport</t>
  </si>
  <si>
    <t>Boekpakket bibliotheek</t>
  </si>
  <si>
    <t xml:space="preserve">lezen in beeld </t>
  </si>
  <si>
    <t>veilig leren lezen</t>
  </si>
  <si>
    <t>schatkist</t>
  </si>
  <si>
    <t>totaal kantoormeubialir</t>
  </si>
  <si>
    <t>meubilair directie en teamkamer</t>
  </si>
  <si>
    <t>mediatheek groepstafel</t>
  </si>
  <si>
    <t>bureau's voor docenten</t>
  </si>
  <si>
    <t>De Schakel</t>
  </si>
  <si>
    <t>jaren</t>
  </si>
  <si>
    <t>periode</t>
  </si>
  <si>
    <t>schaf</t>
  </si>
  <si>
    <t>waarde</t>
  </si>
  <si>
    <t xml:space="preserve">boekwaarde </t>
  </si>
  <si>
    <t>afschrijving</t>
  </si>
  <si>
    <t>boekwaarde</t>
  </si>
  <si>
    <t xml:space="preserve">rest. </t>
  </si>
  <si>
    <t>afschr.</t>
  </si>
  <si>
    <t>aan-</t>
  </si>
  <si>
    <t>aanschaf</t>
  </si>
  <si>
    <t>artikel</t>
  </si>
  <si>
    <t>aant</t>
  </si>
  <si>
    <t>Eindsaldo liquide middelen 31-12</t>
  </si>
  <si>
    <t>Geldstromen i.v.m. financiering</t>
  </si>
  <si>
    <t>Geldstromen i.v.m. investeringen</t>
  </si>
  <si>
    <t xml:space="preserve">   subtotaal operationele activiteiten</t>
  </si>
  <si>
    <t>Mutatie schulden</t>
  </si>
  <si>
    <t>Mutatie vorderingen</t>
  </si>
  <si>
    <t>Mutaties werkkapitaal:</t>
  </si>
  <si>
    <t>Afschrijvingen</t>
  </si>
  <si>
    <t>Saldo exploitatie</t>
  </si>
  <si>
    <t>Geldstromen uit operationele activiteiten</t>
  </si>
  <si>
    <t>Beginsaldo liquide middelen 1-1</t>
  </si>
  <si>
    <t>hoger te zijn.</t>
  </si>
  <si>
    <t>Besturen houden baten en lasten met elkaar in evenwicht. Signaleringswaarde voor rentabiliteit is meerjarig nul (dus resultaat dient nul of</t>
  </si>
  <si>
    <t>Rentabiliteit:</t>
  </si>
  <si>
    <t>Mogelijkheden om op korte termijn (&lt; 1 jaar) te voldoen aan verplichtingen. Signaleringswaarde is 0,5 of lager.</t>
  </si>
  <si>
    <t>Current ratio:</t>
  </si>
  <si>
    <t>is 0,2 of lager.</t>
  </si>
  <si>
    <t>Mogelijkheden om op langere termijn te voldoen aan financiële verplichtingen. Signaleringswaarde voor tekortschietende solvabiliteit</t>
  </si>
  <si>
    <t>Solvabiliteit 2:</t>
  </si>
  <si>
    <t>Balans</t>
  </si>
  <si>
    <t>Resultaat</t>
  </si>
  <si>
    <t>Resultaat / (Totale baten + rentebaten) * 100</t>
  </si>
  <si>
    <t>Rentabiliteit</t>
  </si>
  <si>
    <t>0%</t>
  </si>
  <si>
    <t xml:space="preserve">(Vlottende activa - voorr.) / Kortl. Schulden </t>
  </si>
  <si>
    <t>Quick ratio</t>
  </si>
  <si>
    <t xml:space="preserve">Vlottende activa / kortl. schulden </t>
  </si>
  <si>
    <t>Current ratio</t>
  </si>
  <si>
    <t>0,5</t>
  </si>
  <si>
    <t xml:space="preserve">(EV + Vooz.) / TV </t>
  </si>
  <si>
    <t>Solvabiliteit 2</t>
  </si>
  <si>
    <t>0,2</t>
  </si>
  <si>
    <t xml:space="preserve">EV / TV </t>
  </si>
  <si>
    <t>Solvabiliteit 1</t>
  </si>
  <si>
    <t>Ratio's</t>
  </si>
  <si>
    <t>grens</t>
  </si>
  <si>
    <t>Signalerings</t>
  </si>
  <si>
    <t>Investeringen:</t>
  </si>
  <si>
    <t>Amac Pro</t>
  </si>
  <si>
    <t>schrobmachine</t>
  </si>
  <si>
    <t>Multidock</t>
  </si>
  <si>
    <t>beamers</t>
  </si>
  <si>
    <t>Firewall + desktop</t>
  </si>
  <si>
    <t>Schatkist + leesmethode</t>
  </si>
  <si>
    <t>Veilig leren lezen</t>
  </si>
  <si>
    <t>Jaarrekening</t>
  </si>
  <si>
    <t>Kosten Preadyz</t>
  </si>
  <si>
    <t>Meubilair</t>
  </si>
  <si>
    <t>Devices en netwerk</t>
  </si>
  <si>
    <t>Rekenen</t>
  </si>
  <si>
    <t>Voortgezet lezen</t>
  </si>
  <si>
    <t>Taal en spelling</t>
  </si>
  <si>
    <t>Kosten arbo</t>
  </si>
  <si>
    <t>Buitenonderhoud</t>
  </si>
  <si>
    <t>Porti</t>
  </si>
  <si>
    <t>Ontwikkelingsmateriaal</t>
  </si>
  <si>
    <t>Methode voor creatieve vakken</t>
  </si>
  <si>
    <t xml:space="preserve">Ontwikkelingsmateriaal                                                                                          </t>
  </si>
  <si>
    <t xml:space="preserve">Meubilair                                                                                                                 </t>
  </si>
  <si>
    <t>methode voor creatieve vakken</t>
  </si>
  <si>
    <t xml:space="preserve">ICT                                                                                                                             </t>
  </si>
  <si>
    <t xml:space="preserve">Rekenen (methode)                                                                                              </t>
  </si>
  <si>
    <t xml:space="preserve">ICT                                                                                                                            </t>
  </si>
  <si>
    <t xml:space="preserve">Voortgezet lezen (methode)                                                                                 </t>
  </si>
  <si>
    <t xml:space="preserve">Taal en spelling (methode)                                                                                 </t>
  </si>
  <si>
    <t xml:space="preserve">ICT                                                                                                                           </t>
  </si>
  <si>
    <t>Kosten werving personeel</t>
  </si>
  <si>
    <t>Kosten Arbo / BGZ</t>
  </si>
  <si>
    <t>Kantoorbenodigdheden</t>
  </si>
  <si>
    <t>Kantoorbenodigheden</t>
  </si>
  <si>
    <t>Digibord</t>
  </si>
  <si>
    <t>Kosten geind. Leerl.</t>
  </si>
  <si>
    <t>Verblijfskosten</t>
  </si>
  <si>
    <t>Toevoeging onderhoudsfonds</t>
  </si>
  <si>
    <t>Onttrekking onderhoudsfonds</t>
  </si>
  <si>
    <t>Jaarrekening 2019 De Schakel, exploitatie</t>
  </si>
  <si>
    <t>Jaarrekening 2019 't Ienster, exploitatie</t>
  </si>
  <si>
    <t>Jaarrekening 2019 Opo Ameland, exploitatie</t>
  </si>
  <si>
    <t>Jaarrekening OPO Ameland 2019, balans</t>
  </si>
  <si>
    <t>Jaarrekening OPO Ameland, Activastaat</t>
  </si>
  <si>
    <t>Jaarrekening OPO Ameland 2019, kasstroomoverzicht</t>
  </si>
  <si>
    <t>Jaarrekening OPO Ameland 2019, ratio's</t>
  </si>
  <si>
    <t xml:space="preserve">Totaal benodigd </t>
  </si>
  <si>
    <t>volgens onderhoudsplan</t>
  </si>
  <si>
    <t>2018 - 2027</t>
  </si>
  <si>
    <t>Hollum 57%</t>
  </si>
  <si>
    <t>Ballum 43%</t>
  </si>
  <si>
    <t>Saldo onderhoudsvoorziening per 01-01-2018</t>
  </si>
  <si>
    <t xml:space="preserve">Totaal nog benodigd </t>
  </si>
  <si>
    <t>Gemiddelde jaarlijkse toevoeging vanaf 2018</t>
  </si>
  <si>
    <t>Toegevoegd in 2018</t>
  </si>
  <si>
    <t xml:space="preserve">Toevoeving in 2019 incl correctie 2018 </t>
  </si>
  <si>
    <t>Toevoeging Hollum 2019 incl correctie 2018</t>
  </si>
  <si>
    <t>Toevoeging Ballum 2019 incl correctie 2018</t>
  </si>
  <si>
    <t>Toevoeging Hollum vanaf 2020</t>
  </si>
  <si>
    <t>Toevoeging Ballum vanaf 2020</t>
  </si>
  <si>
    <t>MacBook + Prowise</t>
  </si>
  <si>
    <t>Prowise</t>
  </si>
  <si>
    <t>Subsidie plus klas</t>
  </si>
  <si>
    <t>Plusklas</t>
  </si>
  <si>
    <t>Kortlopende Schulden</t>
  </si>
  <si>
    <t>Bestemmingsreserve personele zaken</t>
  </si>
  <si>
    <t>Mutatie jubileumfonds</t>
  </si>
  <si>
    <t>Mutaties reserves en voorzieningen:</t>
  </si>
  <si>
    <t>Mutatie bestemmingsreserve personele zaken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</si>
</sst>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fl&quot;\ * #,##0.00_-;_-&quot;fl&quot;\ * #,##0.00\-;_-&quot;fl&quot;\ * &quot;-&quot;??_-;_-@_-"/>
    <numFmt numFmtId="166" formatCode="_-&quot;fl&quot;\ * #,##0_-;_-&quot;fl&quot;\ * #,##0\-;_-&quot;fl&quot;\ * &quot;-&quot;??_-;_-@_-"/>
    <numFmt numFmtId="167" formatCode="dd/mm/yy"/>
    <numFmt numFmtId="168" formatCode="#,##0_ ;\-#,##0\ "/>
  </numFmts>
  <fonts count="22" x14ac:knownFonts="1">
    <font>
      <sz val="10"/>
      <name val="Arial"/>
    </font>
    <font>
      <i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i/>
      <u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i/>
      <sz val="8"/>
      <color rgb="FFFF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 applyBorder="1" applyAlignment="1">
      <alignment horizontal="center"/>
    </xf>
    <xf numFmtId="3" fontId="0" fillId="0" borderId="0" xfId="1" applyNumberFormat="1" applyFont="1"/>
    <xf numFmtId="3" fontId="2" fillId="3" borderId="3" xfId="1" applyNumberFormat="1" applyFont="1" applyFill="1" applyBorder="1"/>
    <xf numFmtId="3" fontId="2" fillId="3" borderId="5" xfId="1" applyNumberFormat="1" applyFont="1" applyFill="1" applyBorder="1"/>
    <xf numFmtId="0" fontId="2" fillId="0" borderId="0" xfId="0" applyFont="1"/>
    <xf numFmtId="3" fontId="0" fillId="0" borderId="3" xfId="1" applyNumberFormat="1" applyFont="1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3" fontId="4" fillId="0" borderId="3" xfId="1" applyNumberFormat="1" applyFont="1" applyFill="1" applyBorder="1"/>
    <xf numFmtId="3" fontId="4" fillId="3" borderId="3" xfId="1" applyNumberFormat="1" applyFont="1" applyFill="1" applyBorder="1"/>
    <xf numFmtId="0" fontId="4" fillId="0" borderId="6" xfId="0" applyFont="1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3" fontId="4" fillId="2" borderId="7" xfId="1" applyNumberFormat="1" applyFont="1" applyFill="1" applyBorder="1"/>
    <xf numFmtId="0" fontId="4" fillId="2" borderId="2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4" fillId="0" borderId="6" xfId="0" applyFont="1" applyBorder="1"/>
    <xf numFmtId="3" fontId="0" fillId="0" borderId="5" xfId="1" applyNumberFormat="1" applyFont="1" applyFill="1" applyBorder="1"/>
    <xf numFmtId="3" fontId="0" fillId="0" borderId="3" xfId="0" applyNumberFormat="1" applyFill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3" fontId="0" fillId="3" borderId="3" xfId="0" applyNumberForma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1" fillId="0" borderId="8" xfId="0" applyFont="1" applyBorder="1" applyAlignment="1">
      <alignment horizontal="center"/>
    </xf>
    <xf numFmtId="3" fontId="2" fillId="3" borderId="3" xfId="0" applyNumberFormat="1" applyFont="1" applyFill="1" applyBorder="1"/>
    <xf numFmtId="3" fontId="2" fillId="3" borderId="3" xfId="1" applyNumberFormat="1" applyFont="1" applyFill="1" applyBorder="1" applyAlignment="1">
      <alignment horizontal="right"/>
    </xf>
    <xf numFmtId="3" fontId="2" fillId="0" borderId="5" xfId="1" applyNumberFormat="1" applyFont="1" applyFill="1" applyBorder="1"/>
    <xf numFmtId="0" fontId="0" fillId="0" borderId="4" xfId="0" applyBorder="1"/>
    <xf numFmtId="3" fontId="0" fillId="3" borderId="5" xfId="0" applyNumberFormat="1" applyFill="1" applyBorder="1"/>
    <xf numFmtId="3" fontId="0" fillId="0" borderId="5" xfId="0" applyNumberFormat="1" applyFill="1" applyBorder="1"/>
    <xf numFmtId="0" fontId="6" fillId="0" borderId="6" xfId="0" applyFont="1" applyBorder="1"/>
    <xf numFmtId="0" fontId="7" fillId="0" borderId="6" xfId="0" applyFont="1" applyBorder="1" applyAlignment="1">
      <alignment horizontal="center"/>
    </xf>
    <xf numFmtId="3" fontId="4" fillId="4" borderId="9" xfId="0" applyNumberFormat="1" applyFont="1" applyFill="1" applyBorder="1"/>
    <xf numFmtId="3" fontId="4" fillId="3" borderId="9" xfId="0" applyNumberFormat="1" applyFont="1" applyFill="1" applyBorder="1"/>
    <xf numFmtId="0" fontId="0" fillId="0" borderId="3" xfId="0" applyFill="1" applyBorder="1"/>
    <xf numFmtId="0" fontId="0" fillId="3" borderId="3" xfId="0" applyFill="1" applyBorder="1"/>
    <xf numFmtId="0" fontId="0" fillId="0" borderId="10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9" fontId="0" fillId="0" borderId="0" xfId="0" applyNumberFormat="1"/>
    <xf numFmtId="0" fontId="8" fillId="0" borderId="0" xfId="0" applyFont="1" applyAlignment="1"/>
    <xf numFmtId="3" fontId="0" fillId="4" borderId="5" xfId="0" applyNumberFormat="1" applyFill="1" applyBorder="1"/>
    <xf numFmtId="3" fontId="3" fillId="0" borderId="5" xfId="0" applyNumberFormat="1" applyFont="1" applyFill="1" applyBorder="1"/>
    <xf numFmtId="0" fontId="2" fillId="5" borderId="5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3" fontId="4" fillId="3" borderId="7" xfId="1" applyNumberFormat="1" applyFont="1" applyFill="1" applyBorder="1"/>
    <xf numFmtId="4" fontId="0" fillId="3" borderId="3" xfId="0" applyNumberFormat="1" applyFill="1" applyBorder="1"/>
    <xf numFmtId="3" fontId="4" fillId="0" borderId="3" xfId="0" applyNumberFormat="1" applyFont="1" applyFill="1" applyBorder="1"/>
    <xf numFmtId="3" fontId="4" fillId="3" borderId="3" xfId="0" applyNumberFormat="1" applyFont="1" applyFill="1" applyBorder="1"/>
    <xf numFmtId="0" fontId="4" fillId="0" borderId="6" xfId="0" applyFont="1" applyBorder="1" applyAlignment="1"/>
    <xf numFmtId="3" fontId="2" fillId="0" borderId="3" xfId="0" applyNumberFormat="1" applyFont="1" applyFill="1" applyBorder="1"/>
    <xf numFmtId="1" fontId="2" fillId="0" borderId="6" xfId="0" applyNumberFormat="1" applyFont="1" applyBorder="1" applyAlignment="1">
      <alignment horizontal="center"/>
    </xf>
    <xf numFmtId="0" fontId="2" fillId="0" borderId="0" xfId="2"/>
    <xf numFmtId="1" fontId="2" fillId="0" borderId="0" xfId="2" applyNumberFormat="1"/>
    <xf numFmtId="0" fontId="2" fillId="0" borderId="0" xfId="2" applyBorder="1"/>
    <xf numFmtId="166" fontId="0" fillId="0" borderId="0" xfId="3" applyNumberFormat="1" applyFont="1" applyBorder="1"/>
    <xf numFmtId="0" fontId="2" fillId="0" borderId="0" xfId="2" applyBorder="1" applyAlignment="1">
      <alignment horizontal="center"/>
    </xf>
    <xf numFmtId="1" fontId="2" fillId="0" borderId="0" xfId="2" applyNumberFormat="1" applyBorder="1"/>
    <xf numFmtId="3" fontId="4" fillId="7" borderId="12" xfId="2" applyNumberFormat="1" applyFont="1" applyFill="1" applyBorder="1" applyAlignment="1">
      <alignment vertical="center"/>
    </xf>
    <xf numFmtId="3" fontId="4" fillId="7" borderId="1" xfId="2" applyNumberFormat="1" applyFont="1" applyFill="1" applyBorder="1" applyAlignment="1">
      <alignment vertical="center"/>
    </xf>
    <xf numFmtId="0" fontId="2" fillId="7" borderId="1" xfId="2" applyFont="1" applyFill="1" applyBorder="1" applyAlignment="1">
      <alignment vertical="center"/>
    </xf>
    <xf numFmtId="0" fontId="4" fillId="7" borderId="1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3" fontId="11" fillId="0" borderId="5" xfId="2" applyNumberFormat="1" applyFont="1" applyBorder="1"/>
    <xf numFmtId="0" fontId="11" fillId="0" borderId="3" xfId="2" applyFont="1" applyBorder="1"/>
    <xf numFmtId="3" fontId="11" fillId="0" borderId="3" xfId="2" applyNumberFormat="1" applyFont="1" applyBorder="1"/>
    <xf numFmtId="0" fontId="11" fillId="0" borderId="3" xfId="2" applyFont="1" applyBorder="1" applyAlignment="1">
      <alignment horizontal="center"/>
    </xf>
    <xf numFmtId="4" fontId="11" fillId="0" borderId="3" xfId="2" applyNumberFormat="1" applyFont="1" applyBorder="1"/>
    <xf numFmtId="3" fontId="12" fillId="0" borderId="3" xfId="2" applyNumberFormat="1" applyFont="1" applyBorder="1" applyAlignment="1">
      <alignment horizontal="center"/>
    </xf>
    <xf numFmtId="3" fontId="13" fillId="0" borderId="3" xfId="2" applyNumberFormat="1" applyFont="1" applyBorder="1"/>
    <xf numFmtId="0" fontId="14" fillId="7" borderId="7" xfId="2" applyFont="1" applyFill="1" applyBorder="1" applyAlignment="1">
      <alignment horizontal="center"/>
    </xf>
    <xf numFmtId="0" fontId="2" fillId="0" borderId="0" xfId="2" applyFont="1"/>
    <xf numFmtId="0" fontId="15" fillId="8" borderId="7" xfId="2" applyFont="1" applyFill="1" applyBorder="1" applyAlignment="1">
      <alignment horizontal="center"/>
    </xf>
    <xf numFmtId="3" fontId="16" fillId="8" borderId="7" xfId="2" applyNumberFormat="1" applyFont="1" applyFill="1" applyBorder="1"/>
    <xf numFmtId="0" fontId="17" fillId="8" borderId="7" xfId="2" applyFont="1" applyFill="1" applyBorder="1"/>
    <xf numFmtId="3" fontId="11" fillId="0" borderId="3" xfId="3" applyNumberFormat="1" applyFont="1" applyBorder="1"/>
    <xf numFmtId="0" fontId="13" fillId="9" borderId="7" xfId="2" applyFont="1" applyFill="1" applyBorder="1" applyAlignment="1">
      <alignment horizontal="center"/>
    </xf>
    <xf numFmtId="0" fontId="14" fillId="9" borderId="7" xfId="2" applyFont="1" applyFill="1" applyBorder="1" applyAlignment="1">
      <alignment horizontal="center"/>
    </xf>
    <xf numFmtId="0" fontId="13" fillId="0" borderId="3" xfId="2" applyFont="1" applyFill="1" applyBorder="1" applyAlignment="1">
      <alignment horizontal="center"/>
    </xf>
    <xf numFmtId="0" fontId="11" fillId="0" borderId="0" xfId="2" applyFont="1"/>
    <xf numFmtId="3" fontId="11" fillId="0" borderId="3" xfId="2" applyNumberFormat="1" applyFont="1" applyBorder="1" applyAlignment="1">
      <alignment horizontal="center"/>
    </xf>
    <xf numFmtId="166" fontId="11" fillId="0" borderId="3" xfId="3" applyNumberFormat="1" applyFont="1" applyBorder="1"/>
    <xf numFmtId="3" fontId="13" fillId="0" borderId="3" xfId="2" applyNumberFormat="1" applyFont="1" applyFill="1" applyBorder="1"/>
    <xf numFmtId="0" fontId="13" fillId="0" borderId="3" xfId="2" applyFont="1" applyFill="1" applyBorder="1" applyAlignment="1"/>
    <xf numFmtId="0" fontId="15" fillId="8" borderId="7" xfId="2" quotePrefix="1" applyFont="1" applyFill="1" applyBorder="1" applyAlignment="1">
      <alignment horizontal="center"/>
    </xf>
    <xf numFmtId="0" fontId="11" fillId="6" borderId="3" xfId="2" applyFont="1" applyFill="1" applyBorder="1" applyAlignment="1"/>
    <xf numFmtId="0" fontId="13" fillId="6" borderId="3" xfId="2" applyFont="1" applyFill="1" applyBorder="1" applyAlignment="1">
      <alignment horizontal="center"/>
    </xf>
    <xf numFmtId="3" fontId="11" fillId="0" borderId="9" xfId="2" applyNumberFormat="1" applyFont="1" applyBorder="1"/>
    <xf numFmtId="3" fontId="11" fillId="0" borderId="9" xfId="2" applyNumberFormat="1" applyFont="1" applyBorder="1" applyAlignment="1">
      <alignment horizontal="center"/>
    </xf>
    <xf numFmtId="0" fontId="11" fillId="0" borderId="9" xfId="2" applyFont="1" applyBorder="1"/>
    <xf numFmtId="166" fontId="11" fillId="0" borderId="9" xfId="3" applyNumberFormat="1" applyFont="1" applyBorder="1"/>
    <xf numFmtId="0" fontId="11" fillId="0" borderId="9" xfId="2" applyFont="1" applyBorder="1" applyAlignment="1">
      <alignment horizontal="center"/>
    </xf>
    <xf numFmtId="0" fontId="11" fillId="10" borderId="0" xfId="2" applyFont="1" applyFill="1"/>
    <xf numFmtId="167" fontId="11" fillId="10" borderId="13" xfId="2" applyNumberFormat="1" applyFont="1" applyFill="1" applyBorder="1" applyAlignment="1">
      <alignment horizontal="center"/>
    </xf>
    <xf numFmtId="1" fontId="11" fillId="10" borderId="5" xfId="2" applyNumberFormat="1" applyFont="1" applyFill="1" applyBorder="1" applyAlignment="1">
      <alignment horizontal="center"/>
    </xf>
    <xf numFmtId="0" fontId="11" fillId="10" borderId="5" xfId="2" applyFont="1" applyFill="1" applyBorder="1" applyAlignment="1">
      <alignment horizontal="center"/>
    </xf>
    <xf numFmtId="166" fontId="11" fillId="10" borderId="5" xfId="3" applyNumberFormat="1" applyFont="1" applyFill="1" applyBorder="1" applyAlignment="1">
      <alignment horizontal="center"/>
    </xf>
    <xf numFmtId="0" fontId="2" fillId="10" borderId="0" xfId="2" applyFill="1"/>
    <xf numFmtId="3" fontId="11" fillId="10" borderId="9" xfId="2" applyNumberFormat="1" applyFont="1" applyFill="1" applyBorder="1" applyAlignment="1">
      <alignment horizontal="center"/>
    </xf>
    <xf numFmtId="0" fontId="11" fillId="10" borderId="9" xfId="2" applyFont="1" applyFill="1" applyBorder="1" applyAlignment="1">
      <alignment horizontal="center"/>
    </xf>
    <xf numFmtId="166" fontId="11" fillId="10" borderId="9" xfId="3" applyNumberFormat="1" applyFont="1" applyFill="1" applyBorder="1" applyAlignment="1">
      <alignment horizontal="center"/>
    </xf>
    <xf numFmtId="0" fontId="4" fillId="0" borderId="0" xfId="2" applyFont="1" applyBorder="1"/>
    <xf numFmtId="0" fontId="2" fillId="0" borderId="0" xfId="0" applyFont="1" applyFill="1" applyBorder="1"/>
    <xf numFmtId="0" fontId="4" fillId="0" borderId="0" xfId="0" applyFont="1" applyBorder="1"/>
    <xf numFmtId="0" fontId="4" fillId="0" borderId="0" xfId="0" applyFont="1"/>
    <xf numFmtId="0" fontId="0" fillId="0" borderId="11" xfId="0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3" fontId="18" fillId="11" borderId="9" xfId="2" applyNumberFormat="1" applyFont="1" applyFill="1" applyBorder="1" applyAlignment="1">
      <alignment horizontal="center"/>
    </xf>
    <xf numFmtId="1" fontId="18" fillId="11" borderId="5" xfId="2" applyNumberFormat="1" applyFont="1" applyFill="1" applyBorder="1" applyAlignment="1">
      <alignment horizontal="center"/>
    </xf>
    <xf numFmtId="167" fontId="18" fillId="11" borderId="13" xfId="2" applyNumberFormat="1" applyFont="1" applyFill="1" applyBorder="1" applyAlignment="1">
      <alignment horizontal="center"/>
    </xf>
    <xf numFmtId="0" fontId="19" fillId="0" borderId="0" xfId="2" applyFont="1" applyBorder="1"/>
    <xf numFmtId="0" fontId="4" fillId="0" borderId="0" xfId="2" applyFont="1" applyBorder="1" applyAlignment="1">
      <alignment horizontal="center"/>
    </xf>
    <xf numFmtId="0" fontId="2" fillId="0" borderId="0" xfId="2" applyBorder="1" applyAlignment="1"/>
    <xf numFmtId="168" fontId="0" fillId="0" borderId="0" xfId="3" applyNumberFormat="1" applyFont="1" applyBorder="1"/>
    <xf numFmtId="1" fontId="1" fillId="0" borderId="0" xfId="2" applyNumberFormat="1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3" fontId="2" fillId="0" borderId="0" xfId="2" applyNumberFormat="1" applyBorder="1"/>
    <xf numFmtId="0" fontId="20" fillId="0" borderId="0" xfId="0" applyFont="1" applyAlignment="1">
      <alignment horizontal="center"/>
    </xf>
    <xf numFmtId="0" fontId="20" fillId="0" borderId="0" xfId="0" applyFont="1"/>
    <xf numFmtId="0" fontId="0" fillId="0" borderId="6" xfId="0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3" fontId="2" fillId="0" borderId="3" xfId="1" applyNumberFormat="1" applyFont="1" applyFill="1" applyBorder="1"/>
    <xf numFmtId="1" fontId="11" fillId="10" borderId="13" xfId="2" applyNumberFormat="1" applyFont="1" applyFill="1" applyBorder="1" applyAlignment="1">
      <alignment horizontal="center"/>
    </xf>
    <xf numFmtId="3" fontId="11" fillId="0" borderId="3" xfId="2" applyNumberFormat="1" applyFont="1" applyFill="1" applyBorder="1"/>
    <xf numFmtId="0" fontId="11" fillId="0" borderId="3" xfId="2" applyFont="1" applyFill="1" applyBorder="1"/>
    <xf numFmtId="168" fontId="4" fillId="0" borderId="14" xfId="3" applyNumberFormat="1" applyFont="1" applyBorder="1"/>
    <xf numFmtId="4" fontId="0" fillId="0" borderId="0" xfId="0" applyNumberFormat="1"/>
    <xf numFmtId="3" fontId="11" fillId="11" borderId="9" xfId="2" applyNumberFormat="1" applyFont="1" applyFill="1" applyBorder="1" applyAlignment="1">
      <alignment horizontal="center"/>
    </xf>
    <xf numFmtId="1" fontId="11" fillId="11" borderId="13" xfId="4" applyNumberFormat="1" applyFont="1" applyFill="1" applyBorder="1" applyAlignment="1">
      <alignment horizontal="center"/>
    </xf>
    <xf numFmtId="167" fontId="11" fillId="11" borderId="13" xfId="2" applyNumberFormat="1" applyFont="1" applyFill="1" applyBorder="1" applyAlignment="1">
      <alignment horizontal="center"/>
    </xf>
    <xf numFmtId="3" fontId="0" fillId="0" borderId="0" xfId="0" applyNumberFormat="1" applyFill="1" applyBorder="1"/>
    <xf numFmtId="3" fontId="11" fillId="0" borderId="0" xfId="2" applyNumberFormat="1" applyFont="1" applyBorder="1"/>
    <xf numFmtId="3" fontId="11" fillId="0" borderId="6" xfId="2" applyNumberFormat="1" applyFont="1" applyFill="1" applyBorder="1"/>
    <xf numFmtId="2" fontId="2" fillId="0" borderId="0" xfId="2" applyNumberFormat="1" applyFont="1" applyBorder="1"/>
    <xf numFmtId="9" fontId="0" fillId="0" borderId="0" xfId="0" applyNumberFormat="1"/>
    <xf numFmtId="2" fontId="0" fillId="0" borderId="3" xfId="0" applyNumberFormat="1" applyFill="1" applyBorder="1"/>
    <xf numFmtId="2" fontId="0" fillId="3" borderId="3" xfId="0" applyNumberFormat="1" applyFill="1" applyBorder="1"/>
    <xf numFmtId="3" fontId="4" fillId="4" borderId="3" xfId="0" applyNumberFormat="1" applyFont="1" applyFill="1" applyBorder="1"/>
    <xf numFmtId="3" fontId="4" fillId="3" borderId="3" xfId="1" applyNumberFormat="1" applyFont="1" applyFill="1" applyBorder="1" applyAlignment="1">
      <alignment horizontal="right"/>
    </xf>
    <xf numFmtId="3" fontId="0" fillId="0" borderId="15" xfId="0" applyNumberFormat="1" applyFill="1" applyBorder="1"/>
    <xf numFmtId="0" fontId="6" fillId="0" borderId="3" xfId="0" applyFont="1" applyBorder="1"/>
    <xf numFmtId="0" fontId="0" fillId="0" borderId="4" xfId="0" applyBorder="1" applyAlignment="1">
      <alignment horizontal="center"/>
    </xf>
    <xf numFmtId="0" fontId="2" fillId="0" borderId="14" xfId="2" applyFont="1" applyBorder="1"/>
    <xf numFmtId="3" fontId="2" fillId="0" borderId="14" xfId="2" applyNumberFormat="1" applyFont="1" applyBorder="1"/>
    <xf numFmtId="3" fontId="2" fillId="0" borderId="0" xfId="2" applyNumberFormat="1"/>
    <xf numFmtId="3" fontId="2" fillId="2" borderId="14" xfId="2" applyNumberFormat="1" applyFill="1" applyBorder="1"/>
    <xf numFmtId="0" fontId="4" fillId="0" borderId="0" xfId="2" applyFont="1"/>
    <xf numFmtId="3" fontId="2" fillId="2" borderId="16" xfId="2" applyNumberFormat="1" applyFill="1" applyBorder="1"/>
    <xf numFmtId="3" fontId="4" fillId="0" borderId="7" xfId="0" applyNumberFormat="1" applyFont="1" applyFill="1" applyBorder="1"/>
    <xf numFmtId="3" fontId="0" fillId="0" borderId="1" xfId="0" applyNumberFormat="1" applyBorder="1"/>
    <xf numFmtId="3" fontId="2" fillId="0" borderId="7" xfId="1" applyNumberFormat="1" applyFont="1" applyFill="1" applyBorder="1"/>
    <xf numFmtId="2" fontId="0" fillId="0" borderId="0" xfId="0" applyNumberFormat="1"/>
    <xf numFmtId="2" fontId="0" fillId="5" borderId="9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4" fillId="4" borderId="3" xfId="0" applyNumberFormat="1" applyFont="1" applyFill="1" applyBorder="1"/>
    <xf numFmtId="2" fontId="4" fillId="3" borderId="3" xfId="0" applyNumberFormat="1" applyFont="1" applyFill="1" applyBorder="1"/>
    <xf numFmtId="2" fontId="2" fillId="3" borderId="3" xfId="1" applyNumberFormat="1" applyFont="1" applyFill="1" applyBorder="1" applyAlignment="1">
      <alignment horizontal="right"/>
    </xf>
    <xf numFmtId="2" fontId="2" fillId="3" borderId="3" xfId="1" applyNumberFormat="1" applyFont="1" applyFill="1" applyBorder="1"/>
    <xf numFmtId="2" fontId="4" fillId="0" borderId="3" xfId="1" applyNumberFormat="1" applyFont="1" applyFill="1" applyBorder="1"/>
    <xf numFmtId="2" fontId="4" fillId="3" borderId="3" xfId="1" applyNumberFormat="1" applyFont="1" applyFill="1" applyBorder="1"/>
    <xf numFmtId="2" fontId="0" fillId="0" borderId="3" xfId="1" applyNumberFormat="1" applyFont="1" applyFill="1" applyBorder="1"/>
    <xf numFmtId="2" fontId="2" fillId="0" borderId="7" xfId="1" applyNumberFormat="1" applyFont="1" applyFill="1" applyBorder="1"/>
    <xf numFmtId="2" fontId="2" fillId="3" borderId="7" xfId="1" applyNumberFormat="1" applyFont="1" applyFill="1" applyBorder="1"/>
    <xf numFmtId="2" fontId="0" fillId="0" borderId="1" xfId="0" applyNumberFormat="1" applyBorder="1"/>
    <xf numFmtId="2" fontId="0" fillId="0" borderId="5" xfId="1" applyNumberFormat="1" applyFont="1" applyFill="1" applyBorder="1"/>
    <xf numFmtId="2" fontId="2" fillId="3" borderId="5" xfId="1" applyNumberFormat="1" applyFont="1" applyFill="1" applyBorder="1"/>
    <xf numFmtId="2" fontId="2" fillId="3" borderId="3" xfId="0" applyNumberFormat="1" applyFont="1" applyFill="1" applyBorder="1"/>
    <xf numFmtId="2" fontId="4" fillId="2" borderId="7" xfId="1" applyNumberFormat="1" applyFont="1" applyFill="1" applyBorder="1"/>
    <xf numFmtId="2" fontId="0" fillId="0" borderId="0" xfId="1" applyNumberFormat="1" applyFont="1"/>
    <xf numFmtId="1" fontId="0" fillId="5" borderId="5" xfId="0" applyNumberFormat="1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3" fontId="0" fillId="3" borderId="15" xfId="0" applyNumberFormat="1" applyFill="1" applyBorder="1"/>
    <xf numFmtId="3" fontId="4" fillId="6" borderId="7" xfId="1" applyNumberFormat="1" applyFont="1" applyFill="1" applyBorder="1"/>
    <xf numFmtId="3" fontId="0" fillId="0" borderId="0" xfId="0" applyNumberFormat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3" fontId="0" fillId="3" borderId="9" xfId="0" applyNumberFormat="1" applyFill="1" applyBorder="1"/>
    <xf numFmtId="0" fontId="0" fillId="0" borderId="9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0" fillId="0" borderId="5" xfId="0" applyBorder="1"/>
    <xf numFmtId="3" fontId="2" fillId="0" borderId="0" xfId="1" applyNumberFormat="1" applyFont="1"/>
  </cellXfs>
  <cellStyles count="7">
    <cellStyle name="Euro" xfId="5"/>
    <cellStyle name="Komma" xfId="4" builtinId="3"/>
    <cellStyle name="Procent 2" xfId="6"/>
    <cellStyle name="Standaard" xfId="0" builtinId="0"/>
    <cellStyle name="Standaard 2" xfId="2"/>
    <cellStyle name="Valuta" xfId="1" builtinId="4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wijbe/AppData/Local/Microsoft/Windows/INetCache/Content.Outlook/716RMK1H/mjb%20Schakel%202020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"/>
      <sheetName val="geg"/>
      <sheetName val="pers"/>
      <sheetName val="dir"/>
      <sheetName val="op"/>
      <sheetName val="obp"/>
      <sheetName val="mat"/>
      <sheetName val="mop"/>
      <sheetName val="mip"/>
      <sheetName val="act"/>
      <sheetName val="beleid"/>
      <sheetName val="begr"/>
      <sheetName val="bal"/>
      <sheetName val="liq"/>
      <sheetName val="ken"/>
      <sheetName val="graf"/>
      <sheetName val="som"/>
      <sheetName val="tab"/>
      <sheetName val="saltab"/>
      <sheetName val=" scor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3">
          <cell r="A83">
            <v>0</v>
          </cell>
          <cell r="B83">
            <v>0</v>
          </cell>
        </row>
        <row r="84">
          <cell r="A84">
            <v>2</v>
          </cell>
          <cell r="B84">
            <v>375</v>
          </cell>
        </row>
        <row r="85">
          <cell r="A85">
            <v>3</v>
          </cell>
          <cell r="B85">
            <v>495</v>
          </cell>
        </row>
        <row r="86">
          <cell r="A86">
            <v>4</v>
          </cell>
          <cell r="B86">
            <v>650</v>
          </cell>
        </row>
        <row r="87">
          <cell r="A87">
            <v>5</v>
          </cell>
          <cell r="B87">
            <v>785</v>
          </cell>
        </row>
        <row r="88">
          <cell r="A88">
            <v>6</v>
          </cell>
          <cell r="B88">
            <v>875</v>
          </cell>
        </row>
        <row r="89">
          <cell r="A89">
            <v>7</v>
          </cell>
          <cell r="B89">
            <v>980</v>
          </cell>
        </row>
        <row r="90">
          <cell r="A90">
            <v>8</v>
          </cell>
          <cell r="B90">
            <v>1085</v>
          </cell>
        </row>
        <row r="91">
          <cell r="A91">
            <v>9</v>
          </cell>
          <cell r="B91">
            <v>1190</v>
          </cell>
        </row>
        <row r="92">
          <cell r="A92">
            <v>10</v>
          </cell>
          <cell r="B92">
            <v>1295</v>
          </cell>
        </row>
        <row r="93">
          <cell r="A93">
            <v>11</v>
          </cell>
          <cell r="B93">
            <v>1400</v>
          </cell>
        </row>
        <row r="94">
          <cell r="A94">
            <v>12</v>
          </cell>
          <cell r="B94">
            <v>1505</v>
          </cell>
        </row>
        <row r="95">
          <cell r="A95">
            <v>13</v>
          </cell>
          <cell r="B95">
            <v>1610</v>
          </cell>
        </row>
        <row r="96">
          <cell r="A96">
            <v>14</v>
          </cell>
          <cell r="B96">
            <v>1755</v>
          </cell>
        </row>
        <row r="97">
          <cell r="A97">
            <v>15</v>
          </cell>
          <cell r="B97">
            <v>1860</v>
          </cell>
        </row>
        <row r="98">
          <cell r="A98">
            <v>16</v>
          </cell>
          <cell r="B98">
            <v>1965</v>
          </cell>
        </row>
        <row r="99">
          <cell r="A99">
            <v>17</v>
          </cell>
          <cell r="B99">
            <v>2070</v>
          </cell>
        </row>
        <row r="100">
          <cell r="A100">
            <v>18</v>
          </cell>
          <cell r="B100">
            <v>2175</v>
          </cell>
        </row>
        <row r="101">
          <cell r="A101">
            <v>19</v>
          </cell>
          <cell r="B101">
            <v>2280</v>
          </cell>
        </row>
        <row r="102">
          <cell r="A102">
            <v>20</v>
          </cell>
          <cell r="B102">
            <v>2385</v>
          </cell>
        </row>
        <row r="103">
          <cell r="A103">
            <v>21</v>
          </cell>
          <cell r="B103">
            <v>2490</v>
          </cell>
        </row>
        <row r="104">
          <cell r="A104">
            <v>22</v>
          </cell>
          <cell r="B104">
            <v>2595</v>
          </cell>
        </row>
        <row r="105">
          <cell r="A105">
            <v>23</v>
          </cell>
          <cell r="B105">
            <v>2700</v>
          </cell>
        </row>
        <row r="106">
          <cell r="A106">
            <v>24</v>
          </cell>
          <cell r="B106">
            <v>2805</v>
          </cell>
        </row>
        <row r="107">
          <cell r="A107">
            <v>25</v>
          </cell>
          <cell r="B107">
            <v>2910</v>
          </cell>
        </row>
        <row r="108">
          <cell r="A108">
            <v>26</v>
          </cell>
          <cell r="B108">
            <v>3015</v>
          </cell>
        </row>
        <row r="109">
          <cell r="A109">
            <v>27</v>
          </cell>
          <cell r="B109">
            <v>3120</v>
          </cell>
        </row>
        <row r="110">
          <cell r="A110">
            <v>28</v>
          </cell>
          <cell r="B110">
            <v>3225</v>
          </cell>
        </row>
        <row r="111">
          <cell r="A111">
            <v>29</v>
          </cell>
          <cell r="B111">
            <v>3330</v>
          </cell>
        </row>
        <row r="112">
          <cell r="A112">
            <v>30</v>
          </cell>
          <cell r="B112">
            <v>3435</v>
          </cell>
        </row>
        <row r="113">
          <cell r="A113">
            <v>31</v>
          </cell>
          <cell r="B113">
            <v>3540</v>
          </cell>
        </row>
        <row r="114">
          <cell r="A114">
            <v>32</v>
          </cell>
          <cell r="B114">
            <v>3645</v>
          </cell>
        </row>
        <row r="115">
          <cell r="A115">
            <v>33</v>
          </cell>
          <cell r="B115">
            <v>3750</v>
          </cell>
        </row>
        <row r="116">
          <cell r="A116">
            <v>34</v>
          </cell>
          <cell r="B116">
            <v>3855</v>
          </cell>
        </row>
        <row r="117">
          <cell r="A117">
            <v>35</v>
          </cell>
          <cell r="B117">
            <v>3960</v>
          </cell>
        </row>
        <row r="135">
          <cell r="C135">
            <v>999</v>
          </cell>
        </row>
        <row r="136">
          <cell r="C136">
            <v>1011</v>
          </cell>
        </row>
        <row r="137">
          <cell r="C137">
            <v>1012</v>
          </cell>
        </row>
        <row r="138">
          <cell r="C138">
            <v>1013</v>
          </cell>
        </row>
        <row r="139">
          <cell r="C139">
            <v>1014</v>
          </cell>
        </row>
        <row r="140">
          <cell r="C140">
            <v>1015</v>
          </cell>
        </row>
        <row r="141">
          <cell r="C141">
            <v>1016</v>
          </cell>
        </row>
        <row r="142">
          <cell r="C142">
            <v>1017</v>
          </cell>
        </row>
        <row r="143">
          <cell r="C143">
            <v>1018</v>
          </cell>
        </row>
        <row r="144">
          <cell r="C144">
            <v>1021</v>
          </cell>
        </row>
        <row r="145">
          <cell r="C145">
            <v>1022</v>
          </cell>
        </row>
        <row r="146">
          <cell r="C146">
            <v>1023</v>
          </cell>
        </row>
        <row r="147">
          <cell r="C147">
            <v>1024</v>
          </cell>
        </row>
        <row r="148">
          <cell r="C148">
            <v>1025</v>
          </cell>
        </row>
        <row r="149">
          <cell r="C149">
            <v>1031</v>
          </cell>
        </row>
        <row r="150">
          <cell r="C150">
            <v>1032</v>
          </cell>
        </row>
        <row r="151">
          <cell r="C151">
            <v>1033</v>
          </cell>
        </row>
        <row r="152">
          <cell r="C152">
            <v>1034</v>
          </cell>
        </row>
        <row r="153">
          <cell r="C153">
            <v>1051</v>
          </cell>
        </row>
        <row r="154">
          <cell r="C154">
            <v>1052</v>
          </cell>
        </row>
        <row r="155">
          <cell r="C155">
            <v>1053</v>
          </cell>
        </row>
        <row r="156">
          <cell r="C156">
            <v>1054</v>
          </cell>
        </row>
        <row r="157">
          <cell r="C157">
            <v>1055</v>
          </cell>
        </row>
        <row r="158">
          <cell r="C158">
            <v>1056</v>
          </cell>
        </row>
        <row r="159">
          <cell r="C159">
            <v>1057</v>
          </cell>
        </row>
        <row r="160">
          <cell r="C160">
            <v>1058</v>
          </cell>
        </row>
        <row r="161">
          <cell r="C161">
            <v>1059</v>
          </cell>
        </row>
        <row r="162">
          <cell r="C162">
            <v>1061</v>
          </cell>
        </row>
        <row r="163">
          <cell r="C163">
            <v>1062</v>
          </cell>
        </row>
        <row r="164">
          <cell r="C164">
            <v>1063</v>
          </cell>
        </row>
        <row r="165">
          <cell r="C165">
            <v>1064</v>
          </cell>
        </row>
        <row r="166">
          <cell r="C166">
            <v>1065</v>
          </cell>
        </row>
        <row r="167">
          <cell r="C167">
            <v>1067</v>
          </cell>
        </row>
        <row r="168">
          <cell r="C168">
            <v>1068</v>
          </cell>
        </row>
        <row r="169">
          <cell r="C169">
            <v>1069</v>
          </cell>
        </row>
        <row r="170">
          <cell r="C170">
            <v>1072</v>
          </cell>
        </row>
        <row r="171">
          <cell r="C171">
            <v>1073</v>
          </cell>
        </row>
        <row r="172">
          <cell r="C172">
            <v>1074</v>
          </cell>
        </row>
        <row r="173">
          <cell r="C173">
            <v>1075</v>
          </cell>
        </row>
        <row r="174">
          <cell r="C174">
            <v>1076</v>
          </cell>
        </row>
        <row r="175">
          <cell r="C175">
            <v>1078</v>
          </cell>
        </row>
        <row r="176">
          <cell r="C176">
            <v>1079</v>
          </cell>
        </row>
        <row r="177">
          <cell r="C177">
            <v>1087</v>
          </cell>
        </row>
        <row r="178">
          <cell r="C178">
            <v>1091</v>
          </cell>
        </row>
        <row r="179">
          <cell r="C179">
            <v>1092</v>
          </cell>
        </row>
        <row r="180">
          <cell r="C180">
            <v>1093</v>
          </cell>
        </row>
        <row r="181">
          <cell r="C181">
            <v>1094</v>
          </cell>
        </row>
        <row r="182">
          <cell r="C182">
            <v>1095</v>
          </cell>
        </row>
        <row r="183">
          <cell r="C183">
            <v>1097</v>
          </cell>
        </row>
        <row r="184">
          <cell r="C184">
            <v>1102</v>
          </cell>
        </row>
        <row r="185">
          <cell r="C185">
            <v>1103</v>
          </cell>
        </row>
        <row r="186">
          <cell r="C186">
            <v>1104</v>
          </cell>
        </row>
        <row r="187">
          <cell r="C187">
            <v>1106</v>
          </cell>
        </row>
        <row r="188">
          <cell r="C188">
            <v>1107</v>
          </cell>
        </row>
        <row r="189">
          <cell r="C189">
            <v>1112</v>
          </cell>
        </row>
        <row r="190">
          <cell r="C190">
            <v>1175</v>
          </cell>
        </row>
        <row r="191">
          <cell r="C191">
            <v>1212</v>
          </cell>
        </row>
        <row r="192">
          <cell r="C192">
            <v>1221</v>
          </cell>
        </row>
        <row r="193">
          <cell r="C193">
            <v>1222</v>
          </cell>
        </row>
        <row r="194">
          <cell r="C194">
            <v>1274</v>
          </cell>
        </row>
        <row r="195">
          <cell r="C195">
            <v>1275</v>
          </cell>
        </row>
        <row r="196">
          <cell r="C196">
            <v>1314</v>
          </cell>
        </row>
        <row r="197">
          <cell r="C197">
            <v>1324</v>
          </cell>
        </row>
        <row r="198">
          <cell r="C198">
            <v>1331</v>
          </cell>
        </row>
        <row r="199">
          <cell r="C199">
            <v>1333</v>
          </cell>
        </row>
        <row r="200">
          <cell r="C200">
            <v>1334</v>
          </cell>
        </row>
        <row r="201">
          <cell r="C201">
            <v>1349</v>
          </cell>
        </row>
        <row r="202">
          <cell r="C202">
            <v>1353</v>
          </cell>
        </row>
        <row r="203">
          <cell r="C203">
            <v>1354</v>
          </cell>
        </row>
        <row r="204">
          <cell r="C204">
            <v>1357</v>
          </cell>
        </row>
        <row r="205">
          <cell r="C205">
            <v>1438</v>
          </cell>
        </row>
        <row r="206">
          <cell r="C206">
            <v>1443</v>
          </cell>
        </row>
        <row r="207">
          <cell r="C207">
            <v>1446</v>
          </cell>
        </row>
        <row r="208">
          <cell r="C208">
            <v>1475</v>
          </cell>
        </row>
        <row r="209">
          <cell r="C209">
            <v>1487</v>
          </cell>
        </row>
        <row r="210">
          <cell r="C210">
            <v>1488</v>
          </cell>
        </row>
        <row r="211">
          <cell r="C211">
            <v>1502</v>
          </cell>
        </row>
        <row r="212">
          <cell r="C212">
            <v>1503</v>
          </cell>
        </row>
        <row r="213">
          <cell r="C213">
            <v>1504</v>
          </cell>
        </row>
        <row r="214">
          <cell r="C214">
            <v>1505</v>
          </cell>
        </row>
        <row r="215">
          <cell r="C215">
            <v>1508</v>
          </cell>
        </row>
        <row r="216">
          <cell r="C216">
            <v>1521</v>
          </cell>
        </row>
        <row r="217">
          <cell r="C217">
            <v>1525</v>
          </cell>
        </row>
        <row r="218">
          <cell r="C218">
            <v>1608</v>
          </cell>
        </row>
        <row r="219">
          <cell r="C219">
            <v>1622</v>
          </cell>
        </row>
        <row r="220">
          <cell r="C220">
            <v>1623</v>
          </cell>
        </row>
        <row r="221">
          <cell r="C221">
            <v>1624</v>
          </cell>
        </row>
        <row r="222">
          <cell r="C222">
            <v>1654</v>
          </cell>
        </row>
        <row r="223">
          <cell r="C223">
            <v>1655</v>
          </cell>
        </row>
        <row r="224">
          <cell r="C224">
            <v>1719</v>
          </cell>
        </row>
        <row r="225">
          <cell r="C225">
            <v>1753</v>
          </cell>
        </row>
        <row r="226">
          <cell r="C226">
            <v>1754</v>
          </cell>
        </row>
        <row r="227">
          <cell r="C227">
            <v>1773</v>
          </cell>
        </row>
        <row r="228">
          <cell r="C228">
            <v>1774</v>
          </cell>
        </row>
        <row r="229">
          <cell r="C229">
            <v>1781</v>
          </cell>
        </row>
        <row r="230">
          <cell r="C230">
            <v>1782</v>
          </cell>
        </row>
        <row r="231">
          <cell r="C231">
            <v>1783</v>
          </cell>
        </row>
        <row r="232">
          <cell r="C232">
            <v>1784</v>
          </cell>
        </row>
        <row r="233">
          <cell r="C233">
            <v>1792</v>
          </cell>
        </row>
        <row r="234">
          <cell r="C234">
            <v>1796</v>
          </cell>
        </row>
        <row r="235">
          <cell r="C235">
            <v>1812</v>
          </cell>
        </row>
        <row r="236">
          <cell r="C236">
            <v>1813</v>
          </cell>
        </row>
        <row r="237">
          <cell r="C237">
            <v>1821</v>
          </cell>
        </row>
        <row r="238">
          <cell r="C238">
            <v>1823</v>
          </cell>
        </row>
        <row r="239">
          <cell r="C239">
            <v>1825</v>
          </cell>
        </row>
        <row r="240">
          <cell r="C240">
            <v>1831</v>
          </cell>
        </row>
        <row r="241">
          <cell r="C241">
            <v>1946</v>
          </cell>
        </row>
        <row r="242">
          <cell r="C242">
            <v>1951</v>
          </cell>
        </row>
        <row r="243">
          <cell r="C243">
            <v>1962</v>
          </cell>
        </row>
        <row r="244">
          <cell r="C244">
            <v>1966</v>
          </cell>
        </row>
        <row r="245">
          <cell r="C245">
            <v>1972</v>
          </cell>
        </row>
        <row r="246">
          <cell r="C246">
            <v>1974</v>
          </cell>
        </row>
        <row r="247">
          <cell r="C247">
            <v>1975</v>
          </cell>
        </row>
        <row r="248">
          <cell r="C248">
            <v>1976</v>
          </cell>
        </row>
        <row r="249">
          <cell r="C249">
            <v>2011</v>
          </cell>
        </row>
        <row r="250">
          <cell r="C250">
            <v>2025</v>
          </cell>
        </row>
        <row r="251">
          <cell r="C251">
            <v>2031</v>
          </cell>
        </row>
        <row r="252">
          <cell r="C252">
            <v>2032</v>
          </cell>
        </row>
        <row r="253">
          <cell r="C253">
            <v>2033</v>
          </cell>
        </row>
        <row r="254">
          <cell r="C254">
            <v>2034</v>
          </cell>
        </row>
        <row r="255">
          <cell r="C255">
            <v>2035</v>
          </cell>
        </row>
        <row r="256">
          <cell r="C256">
            <v>2037</v>
          </cell>
        </row>
        <row r="257">
          <cell r="C257">
            <v>2041</v>
          </cell>
        </row>
        <row r="258">
          <cell r="C258">
            <v>2042</v>
          </cell>
        </row>
        <row r="259">
          <cell r="C259">
            <v>2159</v>
          </cell>
        </row>
        <row r="260">
          <cell r="C260">
            <v>2262</v>
          </cell>
        </row>
        <row r="261">
          <cell r="C261">
            <v>2263</v>
          </cell>
        </row>
        <row r="262">
          <cell r="C262">
            <v>2287</v>
          </cell>
        </row>
        <row r="263">
          <cell r="C263">
            <v>2289</v>
          </cell>
        </row>
        <row r="264">
          <cell r="C264">
            <v>2312</v>
          </cell>
        </row>
        <row r="265">
          <cell r="C265">
            <v>2315</v>
          </cell>
        </row>
        <row r="266">
          <cell r="C266">
            <v>2316</v>
          </cell>
        </row>
        <row r="267">
          <cell r="C267">
            <v>2321</v>
          </cell>
        </row>
        <row r="268">
          <cell r="C268">
            <v>2333</v>
          </cell>
        </row>
        <row r="269">
          <cell r="C269">
            <v>2362</v>
          </cell>
        </row>
        <row r="270">
          <cell r="C270">
            <v>2498</v>
          </cell>
        </row>
        <row r="271">
          <cell r="C271">
            <v>2511</v>
          </cell>
        </row>
        <row r="272">
          <cell r="C272">
            <v>2512</v>
          </cell>
        </row>
        <row r="273">
          <cell r="C273">
            <v>2513</v>
          </cell>
        </row>
        <row r="274">
          <cell r="C274">
            <v>2515</v>
          </cell>
        </row>
        <row r="275">
          <cell r="C275">
            <v>2516</v>
          </cell>
        </row>
        <row r="276">
          <cell r="C276">
            <v>2518</v>
          </cell>
        </row>
        <row r="277">
          <cell r="C277">
            <v>2521</v>
          </cell>
        </row>
        <row r="278">
          <cell r="C278">
            <v>2522</v>
          </cell>
        </row>
        <row r="279">
          <cell r="C279">
            <v>2523</v>
          </cell>
        </row>
        <row r="280">
          <cell r="C280">
            <v>2524</v>
          </cell>
        </row>
        <row r="281">
          <cell r="C281">
            <v>2525</v>
          </cell>
        </row>
        <row r="282">
          <cell r="C282">
            <v>2526</v>
          </cell>
        </row>
        <row r="283">
          <cell r="C283">
            <v>2531</v>
          </cell>
        </row>
        <row r="284">
          <cell r="C284">
            <v>2532</v>
          </cell>
        </row>
        <row r="285">
          <cell r="C285">
            <v>2533</v>
          </cell>
        </row>
        <row r="286">
          <cell r="C286">
            <v>2541</v>
          </cell>
        </row>
        <row r="287">
          <cell r="C287">
            <v>2542</v>
          </cell>
        </row>
        <row r="288">
          <cell r="C288">
            <v>2543</v>
          </cell>
        </row>
        <row r="289">
          <cell r="C289">
            <v>2544</v>
          </cell>
        </row>
        <row r="290">
          <cell r="C290">
            <v>2545</v>
          </cell>
        </row>
        <row r="291">
          <cell r="C291">
            <v>2551</v>
          </cell>
        </row>
        <row r="292">
          <cell r="C292">
            <v>2553</v>
          </cell>
        </row>
        <row r="293">
          <cell r="C293">
            <v>2561</v>
          </cell>
        </row>
        <row r="294">
          <cell r="C294">
            <v>2562</v>
          </cell>
        </row>
        <row r="295">
          <cell r="C295">
            <v>2563</v>
          </cell>
        </row>
        <row r="296">
          <cell r="C296">
            <v>2571</v>
          </cell>
        </row>
        <row r="297">
          <cell r="C297">
            <v>2572</v>
          </cell>
        </row>
        <row r="298">
          <cell r="C298">
            <v>2573</v>
          </cell>
        </row>
        <row r="299">
          <cell r="C299">
            <v>2574</v>
          </cell>
        </row>
        <row r="300">
          <cell r="C300">
            <v>2583</v>
          </cell>
        </row>
        <row r="301">
          <cell r="C301">
            <v>2584</v>
          </cell>
        </row>
        <row r="302">
          <cell r="C302">
            <v>2591</v>
          </cell>
        </row>
        <row r="303">
          <cell r="C303">
            <v>2592</v>
          </cell>
        </row>
        <row r="304">
          <cell r="C304">
            <v>2595</v>
          </cell>
        </row>
        <row r="305">
          <cell r="C305">
            <v>2612</v>
          </cell>
        </row>
        <row r="306">
          <cell r="C306">
            <v>2624</v>
          </cell>
        </row>
        <row r="307">
          <cell r="C307">
            <v>2625</v>
          </cell>
        </row>
        <row r="308">
          <cell r="C308">
            <v>2629</v>
          </cell>
        </row>
        <row r="309">
          <cell r="C309">
            <v>2715</v>
          </cell>
        </row>
        <row r="310">
          <cell r="C310">
            <v>2716</v>
          </cell>
        </row>
        <row r="311">
          <cell r="C311">
            <v>2717</v>
          </cell>
        </row>
        <row r="312">
          <cell r="C312">
            <v>2722</v>
          </cell>
        </row>
        <row r="313">
          <cell r="C313">
            <v>2727</v>
          </cell>
        </row>
        <row r="314">
          <cell r="C314">
            <v>2801</v>
          </cell>
        </row>
        <row r="315">
          <cell r="C315">
            <v>2802</v>
          </cell>
        </row>
        <row r="316">
          <cell r="C316">
            <v>2806</v>
          </cell>
        </row>
        <row r="317">
          <cell r="C317">
            <v>2808</v>
          </cell>
        </row>
        <row r="318">
          <cell r="C318">
            <v>2903</v>
          </cell>
        </row>
        <row r="319">
          <cell r="C319">
            <v>2905</v>
          </cell>
        </row>
        <row r="320">
          <cell r="C320">
            <v>3012</v>
          </cell>
        </row>
        <row r="321">
          <cell r="C321">
            <v>3014</v>
          </cell>
        </row>
        <row r="322">
          <cell r="C322">
            <v>3021</v>
          </cell>
        </row>
        <row r="323">
          <cell r="C323">
            <v>3022</v>
          </cell>
        </row>
        <row r="324">
          <cell r="C324">
            <v>3023</v>
          </cell>
        </row>
        <row r="325">
          <cell r="C325">
            <v>3024</v>
          </cell>
        </row>
        <row r="326">
          <cell r="C326">
            <v>3025</v>
          </cell>
        </row>
        <row r="327">
          <cell r="C327">
            <v>3026</v>
          </cell>
        </row>
        <row r="328">
          <cell r="C328">
            <v>3027</v>
          </cell>
        </row>
        <row r="329">
          <cell r="C329">
            <v>3028</v>
          </cell>
        </row>
        <row r="330">
          <cell r="C330">
            <v>3029</v>
          </cell>
        </row>
        <row r="331">
          <cell r="C331">
            <v>3031</v>
          </cell>
        </row>
        <row r="332">
          <cell r="C332">
            <v>3032</v>
          </cell>
        </row>
        <row r="333">
          <cell r="C333">
            <v>3033</v>
          </cell>
        </row>
        <row r="334">
          <cell r="C334">
            <v>3034</v>
          </cell>
        </row>
        <row r="335">
          <cell r="C335">
            <v>3035</v>
          </cell>
        </row>
        <row r="336">
          <cell r="C336">
            <v>3036</v>
          </cell>
        </row>
        <row r="337">
          <cell r="C337">
            <v>3037</v>
          </cell>
        </row>
        <row r="338">
          <cell r="C338">
            <v>3038</v>
          </cell>
        </row>
        <row r="339">
          <cell r="C339">
            <v>3042</v>
          </cell>
        </row>
        <row r="340">
          <cell r="C340">
            <v>3045</v>
          </cell>
        </row>
        <row r="341">
          <cell r="C341">
            <v>3052</v>
          </cell>
        </row>
        <row r="342">
          <cell r="C342">
            <v>3053</v>
          </cell>
        </row>
        <row r="343">
          <cell r="C343">
            <v>3054</v>
          </cell>
        </row>
        <row r="344">
          <cell r="C344">
            <v>3061</v>
          </cell>
        </row>
        <row r="345">
          <cell r="C345">
            <v>3063</v>
          </cell>
        </row>
        <row r="346">
          <cell r="C346">
            <v>3066</v>
          </cell>
        </row>
        <row r="347">
          <cell r="C347">
            <v>3068</v>
          </cell>
        </row>
        <row r="348">
          <cell r="C348">
            <v>3071</v>
          </cell>
        </row>
        <row r="349">
          <cell r="C349">
            <v>3072</v>
          </cell>
        </row>
        <row r="350">
          <cell r="C350">
            <v>3073</v>
          </cell>
        </row>
        <row r="351">
          <cell r="C351">
            <v>3074</v>
          </cell>
        </row>
        <row r="352">
          <cell r="C352">
            <v>3075</v>
          </cell>
        </row>
        <row r="353">
          <cell r="C353">
            <v>3076</v>
          </cell>
        </row>
        <row r="354">
          <cell r="C354">
            <v>3077</v>
          </cell>
        </row>
        <row r="355">
          <cell r="C355">
            <v>3078</v>
          </cell>
        </row>
        <row r="356">
          <cell r="C356">
            <v>3079</v>
          </cell>
        </row>
        <row r="357">
          <cell r="C357">
            <v>3081</v>
          </cell>
        </row>
        <row r="358">
          <cell r="C358">
            <v>3082</v>
          </cell>
        </row>
        <row r="359">
          <cell r="C359">
            <v>3083</v>
          </cell>
        </row>
        <row r="360">
          <cell r="C360">
            <v>3084</v>
          </cell>
        </row>
        <row r="361">
          <cell r="C361">
            <v>3085</v>
          </cell>
        </row>
        <row r="362">
          <cell r="C362">
            <v>3086</v>
          </cell>
        </row>
        <row r="363">
          <cell r="C363">
            <v>3087</v>
          </cell>
        </row>
        <row r="364">
          <cell r="C364">
            <v>3089</v>
          </cell>
        </row>
        <row r="365">
          <cell r="C365">
            <v>3111</v>
          </cell>
        </row>
        <row r="366">
          <cell r="C366">
            <v>3112</v>
          </cell>
        </row>
        <row r="367">
          <cell r="C367">
            <v>3114</v>
          </cell>
        </row>
        <row r="368">
          <cell r="C368">
            <v>3118</v>
          </cell>
        </row>
        <row r="369">
          <cell r="C369">
            <v>3119</v>
          </cell>
        </row>
        <row r="370">
          <cell r="C370">
            <v>3122</v>
          </cell>
        </row>
        <row r="371">
          <cell r="C371">
            <v>3131</v>
          </cell>
        </row>
        <row r="372">
          <cell r="C372">
            <v>3132</v>
          </cell>
        </row>
        <row r="373">
          <cell r="C373">
            <v>3135</v>
          </cell>
        </row>
        <row r="374">
          <cell r="C374">
            <v>3136</v>
          </cell>
        </row>
        <row r="375">
          <cell r="C375">
            <v>3145</v>
          </cell>
        </row>
        <row r="376">
          <cell r="C376">
            <v>3192</v>
          </cell>
        </row>
        <row r="377">
          <cell r="C377">
            <v>3193</v>
          </cell>
        </row>
        <row r="378">
          <cell r="C378">
            <v>3194</v>
          </cell>
        </row>
        <row r="379">
          <cell r="C379">
            <v>3201</v>
          </cell>
        </row>
        <row r="380">
          <cell r="C380">
            <v>3203</v>
          </cell>
        </row>
        <row r="381">
          <cell r="C381">
            <v>3206</v>
          </cell>
        </row>
        <row r="382">
          <cell r="C382">
            <v>3222</v>
          </cell>
        </row>
        <row r="383">
          <cell r="C383">
            <v>3311</v>
          </cell>
        </row>
        <row r="384">
          <cell r="C384">
            <v>3313</v>
          </cell>
        </row>
        <row r="385">
          <cell r="C385">
            <v>3314</v>
          </cell>
        </row>
        <row r="386">
          <cell r="C386">
            <v>3316</v>
          </cell>
        </row>
        <row r="387">
          <cell r="C387">
            <v>3317</v>
          </cell>
        </row>
        <row r="388">
          <cell r="C388">
            <v>3318</v>
          </cell>
        </row>
        <row r="389">
          <cell r="C389">
            <v>3329</v>
          </cell>
        </row>
        <row r="390">
          <cell r="C390">
            <v>3364</v>
          </cell>
        </row>
        <row r="391">
          <cell r="C391">
            <v>3413</v>
          </cell>
        </row>
        <row r="392">
          <cell r="C392">
            <v>3431</v>
          </cell>
        </row>
        <row r="393">
          <cell r="C393">
            <v>3432</v>
          </cell>
        </row>
        <row r="394">
          <cell r="C394">
            <v>3444</v>
          </cell>
        </row>
        <row r="395">
          <cell r="C395">
            <v>3464</v>
          </cell>
        </row>
        <row r="396">
          <cell r="C396">
            <v>3511</v>
          </cell>
        </row>
        <row r="397">
          <cell r="C397">
            <v>3513</v>
          </cell>
        </row>
        <row r="398">
          <cell r="C398">
            <v>3515</v>
          </cell>
        </row>
        <row r="399">
          <cell r="C399">
            <v>3522</v>
          </cell>
        </row>
        <row r="400">
          <cell r="C400">
            <v>3524</v>
          </cell>
        </row>
        <row r="401">
          <cell r="C401">
            <v>3525</v>
          </cell>
        </row>
        <row r="402">
          <cell r="C402">
            <v>3526</v>
          </cell>
        </row>
        <row r="403">
          <cell r="C403">
            <v>3527</v>
          </cell>
        </row>
        <row r="404">
          <cell r="C404">
            <v>3531</v>
          </cell>
        </row>
        <row r="405">
          <cell r="C405">
            <v>3532</v>
          </cell>
        </row>
        <row r="406">
          <cell r="C406">
            <v>3545</v>
          </cell>
        </row>
        <row r="407">
          <cell r="C407">
            <v>3551</v>
          </cell>
        </row>
        <row r="408">
          <cell r="C408">
            <v>3552</v>
          </cell>
        </row>
        <row r="409">
          <cell r="C409">
            <v>3554</v>
          </cell>
        </row>
        <row r="410">
          <cell r="C410">
            <v>3555</v>
          </cell>
        </row>
        <row r="411">
          <cell r="C411">
            <v>3561</v>
          </cell>
        </row>
        <row r="412">
          <cell r="C412">
            <v>3562</v>
          </cell>
        </row>
        <row r="413">
          <cell r="C413">
            <v>3563</v>
          </cell>
        </row>
        <row r="414">
          <cell r="C414">
            <v>3564</v>
          </cell>
        </row>
        <row r="415">
          <cell r="C415">
            <v>3566</v>
          </cell>
        </row>
        <row r="416">
          <cell r="C416">
            <v>3605</v>
          </cell>
        </row>
        <row r="417">
          <cell r="C417">
            <v>3631</v>
          </cell>
        </row>
        <row r="418">
          <cell r="C418">
            <v>3634</v>
          </cell>
        </row>
        <row r="419">
          <cell r="C419">
            <v>3706</v>
          </cell>
        </row>
        <row r="420">
          <cell r="C420">
            <v>3709</v>
          </cell>
        </row>
        <row r="421">
          <cell r="C421">
            <v>3712</v>
          </cell>
        </row>
        <row r="422">
          <cell r="C422">
            <v>3764</v>
          </cell>
        </row>
        <row r="423">
          <cell r="C423">
            <v>3765</v>
          </cell>
        </row>
        <row r="424">
          <cell r="C424">
            <v>3775</v>
          </cell>
        </row>
        <row r="425">
          <cell r="C425">
            <v>3811</v>
          </cell>
        </row>
        <row r="426">
          <cell r="C426">
            <v>3812</v>
          </cell>
        </row>
        <row r="427">
          <cell r="C427">
            <v>3813</v>
          </cell>
        </row>
        <row r="428">
          <cell r="C428">
            <v>3814</v>
          </cell>
        </row>
        <row r="429">
          <cell r="C429">
            <v>3815</v>
          </cell>
        </row>
        <row r="430">
          <cell r="C430">
            <v>3816</v>
          </cell>
        </row>
        <row r="431">
          <cell r="C431">
            <v>3843</v>
          </cell>
        </row>
        <row r="432">
          <cell r="C432">
            <v>3853</v>
          </cell>
        </row>
        <row r="433">
          <cell r="C433">
            <v>3896</v>
          </cell>
        </row>
        <row r="434">
          <cell r="C434">
            <v>3897</v>
          </cell>
        </row>
        <row r="435">
          <cell r="C435">
            <v>3898</v>
          </cell>
        </row>
        <row r="436">
          <cell r="C436">
            <v>3901</v>
          </cell>
        </row>
        <row r="437">
          <cell r="C437">
            <v>3995</v>
          </cell>
        </row>
        <row r="438">
          <cell r="C438">
            <v>3999</v>
          </cell>
        </row>
        <row r="439">
          <cell r="C439">
            <v>4005</v>
          </cell>
        </row>
        <row r="440">
          <cell r="C440">
            <v>4006</v>
          </cell>
        </row>
        <row r="441">
          <cell r="C441">
            <v>4016</v>
          </cell>
        </row>
        <row r="442">
          <cell r="C442">
            <v>4032</v>
          </cell>
        </row>
        <row r="443">
          <cell r="C443">
            <v>4115</v>
          </cell>
        </row>
        <row r="444">
          <cell r="C444">
            <v>4131</v>
          </cell>
        </row>
        <row r="445">
          <cell r="C445">
            <v>4142</v>
          </cell>
        </row>
        <row r="446">
          <cell r="C446">
            <v>4176</v>
          </cell>
        </row>
        <row r="447">
          <cell r="C447">
            <v>4182</v>
          </cell>
        </row>
        <row r="448">
          <cell r="C448">
            <v>4201</v>
          </cell>
        </row>
        <row r="449">
          <cell r="C449">
            <v>4203</v>
          </cell>
        </row>
        <row r="450">
          <cell r="C450">
            <v>4267</v>
          </cell>
        </row>
        <row r="451">
          <cell r="C451">
            <v>4308</v>
          </cell>
        </row>
        <row r="452">
          <cell r="C452">
            <v>4315</v>
          </cell>
        </row>
        <row r="453">
          <cell r="C453">
            <v>4335</v>
          </cell>
        </row>
        <row r="454">
          <cell r="C454">
            <v>4337</v>
          </cell>
        </row>
        <row r="455">
          <cell r="C455">
            <v>4357</v>
          </cell>
        </row>
        <row r="456">
          <cell r="C456">
            <v>4381</v>
          </cell>
        </row>
        <row r="457">
          <cell r="C457">
            <v>4382</v>
          </cell>
        </row>
        <row r="458">
          <cell r="C458">
            <v>4383</v>
          </cell>
        </row>
        <row r="459">
          <cell r="C459">
            <v>4423</v>
          </cell>
        </row>
        <row r="460">
          <cell r="C460">
            <v>4441</v>
          </cell>
        </row>
        <row r="461">
          <cell r="C461">
            <v>4463</v>
          </cell>
        </row>
        <row r="462">
          <cell r="C462">
            <v>4494</v>
          </cell>
        </row>
        <row r="463">
          <cell r="C463">
            <v>4503</v>
          </cell>
        </row>
        <row r="464">
          <cell r="C464">
            <v>4504</v>
          </cell>
        </row>
        <row r="465">
          <cell r="C465">
            <v>4505</v>
          </cell>
        </row>
        <row r="466">
          <cell r="C466">
            <v>4508</v>
          </cell>
        </row>
        <row r="467">
          <cell r="C467">
            <v>4513</v>
          </cell>
        </row>
        <row r="468">
          <cell r="C468">
            <v>4522</v>
          </cell>
        </row>
        <row r="469">
          <cell r="C469">
            <v>4525</v>
          </cell>
        </row>
        <row r="470">
          <cell r="C470">
            <v>4529</v>
          </cell>
        </row>
        <row r="471">
          <cell r="C471">
            <v>4531</v>
          </cell>
        </row>
        <row r="472">
          <cell r="C472">
            <v>4536</v>
          </cell>
        </row>
        <row r="473">
          <cell r="C473">
            <v>4537</v>
          </cell>
        </row>
        <row r="474">
          <cell r="C474">
            <v>4538</v>
          </cell>
        </row>
        <row r="475">
          <cell r="C475">
            <v>4554</v>
          </cell>
        </row>
        <row r="476">
          <cell r="C476">
            <v>4565</v>
          </cell>
        </row>
        <row r="477">
          <cell r="C477">
            <v>4583</v>
          </cell>
        </row>
        <row r="478">
          <cell r="C478">
            <v>4586</v>
          </cell>
        </row>
        <row r="479">
          <cell r="C479">
            <v>4589</v>
          </cell>
        </row>
        <row r="480">
          <cell r="C480">
            <v>4612</v>
          </cell>
        </row>
        <row r="481">
          <cell r="C481">
            <v>4613</v>
          </cell>
        </row>
        <row r="482">
          <cell r="C482">
            <v>4621</v>
          </cell>
        </row>
        <row r="483">
          <cell r="C483">
            <v>4622</v>
          </cell>
        </row>
        <row r="484">
          <cell r="C484">
            <v>4623</v>
          </cell>
        </row>
        <row r="485">
          <cell r="C485">
            <v>4702</v>
          </cell>
        </row>
        <row r="486">
          <cell r="C486">
            <v>4707</v>
          </cell>
        </row>
        <row r="487">
          <cell r="C487">
            <v>4711</v>
          </cell>
        </row>
        <row r="488">
          <cell r="C488">
            <v>4772</v>
          </cell>
        </row>
        <row r="489">
          <cell r="C489">
            <v>4782</v>
          </cell>
        </row>
        <row r="490">
          <cell r="C490">
            <v>4811</v>
          </cell>
        </row>
        <row r="491">
          <cell r="C491">
            <v>4812</v>
          </cell>
        </row>
        <row r="492">
          <cell r="C492">
            <v>4814</v>
          </cell>
        </row>
        <row r="493">
          <cell r="C493">
            <v>4816</v>
          </cell>
        </row>
        <row r="494">
          <cell r="C494">
            <v>4822</v>
          </cell>
        </row>
        <row r="495">
          <cell r="C495">
            <v>4826</v>
          </cell>
        </row>
        <row r="496">
          <cell r="C496">
            <v>4827</v>
          </cell>
        </row>
        <row r="497">
          <cell r="C497">
            <v>4903</v>
          </cell>
        </row>
        <row r="498">
          <cell r="C498">
            <v>5011</v>
          </cell>
        </row>
        <row r="499">
          <cell r="C499">
            <v>5012</v>
          </cell>
        </row>
        <row r="500">
          <cell r="C500">
            <v>5013</v>
          </cell>
        </row>
        <row r="501">
          <cell r="C501">
            <v>5014</v>
          </cell>
        </row>
        <row r="502">
          <cell r="C502">
            <v>5015</v>
          </cell>
        </row>
        <row r="503">
          <cell r="C503">
            <v>5018</v>
          </cell>
        </row>
        <row r="504">
          <cell r="C504">
            <v>5021</v>
          </cell>
        </row>
        <row r="505">
          <cell r="C505">
            <v>5022</v>
          </cell>
        </row>
        <row r="506">
          <cell r="C506">
            <v>5025</v>
          </cell>
        </row>
        <row r="507">
          <cell r="C507">
            <v>5041</v>
          </cell>
        </row>
        <row r="508">
          <cell r="C508">
            <v>5042</v>
          </cell>
        </row>
        <row r="509">
          <cell r="C509">
            <v>5044</v>
          </cell>
        </row>
        <row r="510">
          <cell r="C510">
            <v>5046</v>
          </cell>
        </row>
        <row r="511">
          <cell r="C511">
            <v>5049</v>
          </cell>
        </row>
        <row r="512">
          <cell r="C512">
            <v>5059</v>
          </cell>
        </row>
        <row r="513">
          <cell r="C513">
            <v>5063</v>
          </cell>
        </row>
        <row r="514">
          <cell r="C514">
            <v>5105</v>
          </cell>
        </row>
        <row r="515">
          <cell r="C515">
            <v>5124</v>
          </cell>
        </row>
        <row r="516">
          <cell r="C516">
            <v>5142</v>
          </cell>
        </row>
        <row r="517">
          <cell r="C517">
            <v>5176</v>
          </cell>
        </row>
        <row r="518">
          <cell r="C518">
            <v>5211</v>
          </cell>
        </row>
        <row r="519">
          <cell r="C519">
            <v>5212</v>
          </cell>
        </row>
        <row r="520">
          <cell r="C520">
            <v>5213</v>
          </cell>
        </row>
        <row r="521">
          <cell r="C521">
            <v>5215</v>
          </cell>
        </row>
        <row r="522">
          <cell r="C522">
            <v>5223</v>
          </cell>
        </row>
        <row r="523">
          <cell r="C523">
            <v>5224</v>
          </cell>
        </row>
        <row r="524">
          <cell r="C524">
            <v>5231</v>
          </cell>
        </row>
        <row r="525">
          <cell r="C525">
            <v>5233</v>
          </cell>
        </row>
        <row r="526">
          <cell r="C526">
            <v>5266</v>
          </cell>
        </row>
        <row r="527">
          <cell r="C527">
            <v>5313</v>
          </cell>
        </row>
        <row r="528">
          <cell r="C528">
            <v>5343</v>
          </cell>
        </row>
        <row r="529">
          <cell r="C529">
            <v>5344</v>
          </cell>
        </row>
        <row r="530">
          <cell r="C530">
            <v>5348</v>
          </cell>
        </row>
        <row r="531">
          <cell r="C531">
            <v>5349</v>
          </cell>
        </row>
        <row r="532">
          <cell r="C532">
            <v>5367</v>
          </cell>
        </row>
        <row r="533">
          <cell r="C533">
            <v>5383</v>
          </cell>
        </row>
        <row r="534">
          <cell r="C534">
            <v>5401</v>
          </cell>
        </row>
        <row r="535">
          <cell r="C535">
            <v>5405</v>
          </cell>
        </row>
        <row r="536">
          <cell r="C536">
            <v>5423</v>
          </cell>
        </row>
        <row r="537">
          <cell r="C537">
            <v>5431</v>
          </cell>
        </row>
        <row r="538">
          <cell r="C538">
            <v>5462</v>
          </cell>
        </row>
        <row r="539">
          <cell r="C539">
            <v>5505</v>
          </cell>
        </row>
        <row r="540">
          <cell r="C540">
            <v>5553</v>
          </cell>
        </row>
        <row r="541">
          <cell r="C541">
            <v>5611</v>
          </cell>
        </row>
        <row r="542">
          <cell r="C542">
            <v>5612</v>
          </cell>
        </row>
        <row r="543">
          <cell r="C543">
            <v>5613</v>
          </cell>
        </row>
        <row r="544">
          <cell r="C544">
            <v>5616</v>
          </cell>
        </row>
        <row r="545">
          <cell r="C545">
            <v>5621</v>
          </cell>
        </row>
        <row r="546">
          <cell r="C546">
            <v>5622</v>
          </cell>
        </row>
        <row r="547">
          <cell r="C547">
            <v>5623</v>
          </cell>
        </row>
        <row r="548">
          <cell r="C548">
            <v>5625</v>
          </cell>
        </row>
        <row r="549">
          <cell r="C549">
            <v>5632</v>
          </cell>
        </row>
        <row r="550">
          <cell r="C550">
            <v>5641</v>
          </cell>
        </row>
        <row r="551">
          <cell r="C551">
            <v>5642</v>
          </cell>
        </row>
        <row r="552">
          <cell r="C552">
            <v>5643</v>
          </cell>
        </row>
        <row r="553">
          <cell r="C553">
            <v>5644</v>
          </cell>
        </row>
        <row r="554">
          <cell r="C554">
            <v>5645</v>
          </cell>
        </row>
        <row r="555">
          <cell r="C555">
            <v>5651</v>
          </cell>
        </row>
        <row r="556">
          <cell r="C556">
            <v>5652</v>
          </cell>
        </row>
        <row r="557">
          <cell r="C557">
            <v>5653</v>
          </cell>
        </row>
        <row r="558">
          <cell r="C558">
            <v>5654</v>
          </cell>
        </row>
        <row r="559">
          <cell r="C559">
            <v>5657</v>
          </cell>
        </row>
        <row r="560">
          <cell r="C560">
            <v>5665</v>
          </cell>
        </row>
        <row r="561">
          <cell r="C561">
            <v>5681</v>
          </cell>
        </row>
        <row r="562">
          <cell r="C562">
            <v>5684</v>
          </cell>
        </row>
        <row r="563">
          <cell r="C563">
            <v>5701</v>
          </cell>
        </row>
        <row r="564">
          <cell r="C564">
            <v>5702</v>
          </cell>
        </row>
        <row r="565">
          <cell r="C565">
            <v>5703</v>
          </cell>
        </row>
        <row r="566">
          <cell r="C566">
            <v>5704</v>
          </cell>
        </row>
        <row r="567">
          <cell r="C567">
            <v>5705</v>
          </cell>
        </row>
        <row r="568">
          <cell r="C568">
            <v>5802</v>
          </cell>
        </row>
        <row r="569">
          <cell r="C569">
            <v>5843</v>
          </cell>
        </row>
        <row r="570">
          <cell r="C570">
            <v>5856</v>
          </cell>
        </row>
        <row r="571">
          <cell r="C571">
            <v>5911</v>
          </cell>
        </row>
        <row r="572">
          <cell r="C572">
            <v>5912</v>
          </cell>
        </row>
        <row r="573">
          <cell r="C573">
            <v>5914</v>
          </cell>
        </row>
        <row r="574">
          <cell r="C574">
            <v>5915</v>
          </cell>
        </row>
        <row r="575">
          <cell r="C575">
            <v>5921</v>
          </cell>
        </row>
        <row r="576">
          <cell r="C576">
            <v>5922</v>
          </cell>
        </row>
        <row r="577">
          <cell r="C577">
            <v>5923</v>
          </cell>
        </row>
        <row r="578">
          <cell r="C578">
            <v>5925</v>
          </cell>
        </row>
        <row r="579">
          <cell r="C579">
            <v>5932</v>
          </cell>
        </row>
        <row r="580">
          <cell r="C580">
            <v>5977</v>
          </cell>
        </row>
        <row r="581">
          <cell r="C581">
            <v>5984</v>
          </cell>
        </row>
        <row r="582">
          <cell r="C582">
            <v>6013</v>
          </cell>
        </row>
        <row r="583">
          <cell r="C583">
            <v>6042</v>
          </cell>
        </row>
        <row r="584">
          <cell r="C584">
            <v>6043</v>
          </cell>
        </row>
        <row r="585">
          <cell r="C585">
            <v>6044</v>
          </cell>
        </row>
        <row r="586">
          <cell r="C586">
            <v>6045</v>
          </cell>
        </row>
        <row r="587">
          <cell r="C587">
            <v>6101</v>
          </cell>
        </row>
        <row r="588">
          <cell r="C588">
            <v>6102</v>
          </cell>
        </row>
        <row r="589">
          <cell r="C589">
            <v>6105</v>
          </cell>
        </row>
        <row r="590">
          <cell r="C590">
            <v>6111</v>
          </cell>
        </row>
        <row r="591">
          <cell r="C591">
            <v>6116</v>
          </cell>
        </row>
        <row r="592">
          <cell r="C592">
            <v>6121</v>
          </cell>
        </row>
        <row r="593">
          <cell r="C593">
            <v>6123</v>
          </cell>
        </row>
        <row r="594">
          <cell r="C594">
            <v>6125</v>
          </cell>
        </row>
        <row r="595">
          <cell r="C595">
            <v>6132</v>
          </cell>
        </row>
        <row r="596">
          <cell r="C596">
            <v>6134</v>
          </cell>
        </row>
        <row r="597">
          <cell r="C597">
            <v>6135</v>
          </cell>
        </row>
        <row r="598">
          <cell r="C598">
            <v>6136</v>
          </cell>
        </row>
        <row r="599">
          <cell r="C599">
            <v>6137</v>
          </cell>
        </row>
        <row r="600">
          <cell r="C600">
            <v>6143</v>
          </cell>
        </row>
        <row r="601">
          <cell r="C601">
            <v>6161</v>
          </cell>
        </row>
        <row r="602">
          <cell r="C602">
            <v>6162</v>
          </cell>
        </row>
        <row r="603">
          <cell r="C603">
            <v>6163</v>
          </cell>
        </row>
        <row r="604">
          <cell r="C604">
            <v>6164</v>
          </cell>
        </row>
        <row r="605">
          <cell r="C605">
            <v>6165</v>
          </cell>
        </row>
        <row r="606">
          <cell r="C606">
            <v>6166</v>
          </cell>
        </row>
        <row r="607">
          <cell r="C607">
            <v>6211</v>
          </cell>
        </row>
        <row r="608">
          <cell r="C608">
            <v>6214</v>
          </cell>
        </row>
        <row r="609">
          <cell r="C609">
            <v>6215</v>
          </cell>
        </row>
        <row r="610">
          <cell r="C610">
            <v>6216</v>
          </cell>
        </row>
        <row r="611">
          <cell r="C611">
            <v>6217</v>
          </cell>
        </row>
        <row r="612">
          <cell r="C612">
            <v>6218</v>
          </cell>
        </row>
        <row r="613">
          <cell r="C613">
            <v>6219</v>
          </cell>
        </row>
        <row r="614">
          <cell r="C614">
            <v>6221</v>
          </cell>
        </row>
        <row r="615">
          <cell r="C615">
            <v>6222</v>
          </cell>
        </row>
        <row r="616">
          <cell r="C616">
            <v>6224</v>
          </cell>
        </row>
        <row r="617">
          <cell r="C617">
            <v>6227</v>
          </cell>
        </row>
        <row r="618">
          <cell r="C618">
            <v>6228</v>
          </cell>
        </row>
        <row r="619">
          <cell r="C619">
            <v>6255</v>
          </cell>
        </row>
        <row r="620">
          <cell r="C620">
            <v>6268</v>
          </cell>
        </row>
        <row r="621">
          <cell r="C621">
            <v>6271</v>
          </cell>
        </row>
        <row r="622">
          <cell r="C622">
            <v>6277</v>
          </cell>
        </row>
        <row r="623">
          <cell r="C623">
            <v>6291</v>
          </cell>
        </row>
        <row r="624">
          <cell r="C624">
            <v>6301</v>
          </cell>
        </row>
        <row r="625">
          <cell r="C625">
            <v>6361</v>
          </cell>
        </row>
        <row r="626">
          <cell r="C626">
            <v>6371</v>
          </cell>
        </row>
        <row r="627">
          <cell r="C627">
            <v>6372</v>
          </cell>
        </row>
        <row r="628">
          <cell r="C628">
            <v>6373</v>
          </cell>
        </row>
        <row r="629">
          <cell r="C629">
            <v>6411</v>
          </cell>
        </row>
        <row r="630">
          <cell r="C630">
            <v>6412</v>
          </cell>
        </row>
        <row r="631">
          <cell r="C631">
            <v>6413</v>
          </cell>
        </row>
        <row r="632">
          <cell r="C632">
            <v>6414</v>
          </cell>
        </row>
        <row r="633">
          <cell r="C633">
            <v>6415</v>
          </cell>
        </row>
        <row r="634">
          <cell r="C634">
            <v>6416</v>
          </cell>
        </row>
        <row r="635">
          <cell r="C635">
            <v>6418</v>
          </cell>
        </row>
        <row r="636">
          <cell r="C636">
            <v>6431</v>
          </cell>
        </row>
        <row r="637">
          <cell r="C637">
            <v>6432</v>
          </cell>
        </row>
        <row r="638">
          <cell r="C638">
            <v>6433</v>
          </cell>
        </row>
        <row r="639">
          <cell r="C639">
            <v>6439</v>
          </cell>
        </row>
        <row r="640">
          <cell r="C640">
            <v>6441</v>
          </cell>
        </row>
        <row r="641">
          <cell r="C641">
            <v>6442</v>
          </cell>
        </row>
        <row r="642">
          <cell r="C642">
            <v>6443</v>
          </cell>
        </row>
        <row r="643">
          <cell r="C643">
            <v>6446</v>
          </cell>
        </row>
        <row r="644">
          <cell r="C644">
            <v>6451</v>
          </cell>
        </row>
        <row r="645">
          <cell r="C645">
            <v>6461</v>
          </cell>
        </row>
        <row r="646">
          <cell r="C646">
            <v>6462</v>
          </cell>
        </row>
        <row r="647">
          <cell r="C647">
            <v>6463</v>
          </cell>
        </row>
        <row r="648">
          <cell r="C648">
            <v>6464</v>
          </cell>
        </row>
        <row r="649">
          <cell r="C649">
            <v>6465</v>
          </cell>
        </row>
        <row r="650">
          <cell r="C650">
            <v>6466</v>
          </cell>
        </row>
        <row r="651">
          <cell r="C651">
            <v>6468</v>
          </cell>
        </row>
        <row r="652">
          <cell r="C652">
            <v>6469</v>
          </cell>
        </row>
        <row r="653">
          <cell r="C653">
            <v>6471</v>
          </cell>
        </row>
        <row r="654">
          <cell r="C654">
            <v>6511</v>
          </cell>
        </row>
        <row r="655">
          <cell r="C655">
            <v>6512</v>
          </cell>
        </row>
        <row r="656">
          <cell r="C656">
            <v>6521</v>
          </cell>
        </row>
        <row r="657">
          <cell r="C657">
            <v>6523</v>
          </cell>
        </row>
        <row r="658">
          <cell r="C658">
            <v>6531</v>
          </cell>
        </row>
        <row r="659">
          <cell r="C659">
            <v>6532</v>
          </cell>
        </row>
        <row r="660">
          <cell r="C660">
            <v>6533</v>
          </cell>
        </row>
        <row r="661">
          <cell r="C661">
            <v>6534</v>
          </cell>
        </row>
        <row r="662">
          <cell r="C662">
            <v>6535</v>
          </cell>
        </row>
        <row r="663">
          <cell r="C663">
            <v>6537</v>
          </cell>
        </row>
        <row r="664">
          <cell r="C664">
            <v>6538</v>
          </cell>
        </row>
        <row r="665">
          <cell r="C665">
            <v>6541</v>
          </cell>
        </row>
        <row r="666">
          <cell r="C666">
            <v>6542</v>
          </cell>
        </row>
        <row r="667">
          <cell r="C667">
            <v>6543</v>
          </cell>
        </row>
        <row r="668">
          <cell r="C668">
            <v>6544</v>
          </cell>
        </row>
        <row r="669">
          <cell r="C669">
            <v>6545</v>
          </cell>
        </row>
        <row r="670">
          <cell r="C670">
            <v>6546</v>
          </cell>
        </row>
        <row r="671">
          <cell r="C671">
            <v>6561</v>
          </cell>
        </row>
        <row r="672">
          <cell r="C672">
            <v>6574</v>
          </cell>
        </row>
        <row r="673">
          <cell r="C673">
            <v>6579</v>
          </cell>
        </row>
        <row r="674">
          <cell r="C674">
            <v>6601</v>
          </cell>
        </row>
        <row r="675">
          <cell r="C675">
            <v>6628</v>
          </cell>
        </row>
        <row r="676">
          <cell r="C676">
            <v>6677</v>
          </cell>
        </row>
        <row r="677">
          <cell r="C677">
            <v>6701</v>
          </cell>
        </row>
        <row r="678">
          <cell r="C678">
            <v>6702</v>
          </cell>
        </row>
        <row r="679">
          <cell r="C679">
            <v>6706</v>
          </cell>
        </row>
        <row r="680">
          <cell r="C680">
            <v>6707</v>
          </cell>
        </row>
        <row r="681">
          <cell r="C681">
            <v>6709</v>
          </cell>
        </row>
        <row r="682">
          <cell r="C682">
            <v>6714</v>
          </cell>
        </row>
        <row r="683">
          <cell r="C683">
            <v>6717</v>
          </cell>
        </row>
        <row r="684">
          <cell r="C684">
            <v>6811</v>
          </cell>
        </row>
        <row r="685">
          <cell r="C685">
            <v>6821</v>
          </cell>
        </row>
        <row r="686">
          <cell r="C686">
            <v>6822</v>
          </cell>
        </row>
        <row r="687">
          <cell r="C687">
            <v>6823</v>
          </cell>
        </row>
        <row r="688">
          <cell r="C688">
            <v>6826</v>
          </cell>
        </row>
        <row r="689">
          <cell r="C689">
            <v>6827</v>
          </cell>
        </row>
        <row r="690">
          <cell r="C690">
            <v>6828</v>
          </cell>
        </row>
        <row r="691">
          <cell r="C691">
            <v>6831</v>
          </cell>
        </row>
        <row r="692">
          <cell r="C692">
            <v>6832</v>
          </cell>
        </row>
        <row r="693">
          <cell r="C693">
            <v>6833</v>
          </cell>
        </row>
        <row r="694">
          <cell r="C694">
            <v>6834</v>
          </cell>
        </row>
        <row r="695">
          <cell r="C695">
            <v>6841</v>
          </cell>
        </row>
        <row r="696">
          <cell r="C696">
            <v>6844</v>
          </cell>
        </row>
        <row r="697">
          <cell r="C697">
            <v>6845</v>
          </cell>
        </row>
        <row r="698">
          <cell r="C698">
            <v>6882</v>
          </cell>
        </row>
        <row r="699">
          <cell r="C699">
            <v>6915</v>
          </cell>
        </row>
        <row r="700">
          <cell r="C700">
            <v>6917</v>
          </cell>
        </row>
        <row r="701">
          <cell r="C701">
            <v>6951</v>
          </cell>
        </row>
        <row r="702">
          <cell r="C702">
            <v>6975</v>
          </cell>
        </row>
        <row r="703">
          <cell r="C703">
            <v>6981</v>
          </cell>
        </row>
        <row r="704">
          <cell r="C704">
            <v>6982</v>
          </cell>
        </row>
        <row r="705">
          <cell r="C705">
            <v>7002</v>
          </cell>
        </row>
        <row r="706">
          <cell r="C706">
            <v>7008</v>
          </cell>
        </row>
        <row r="707">
          <cell r="C707">
            <v>7009</v>
          </cell>
        </row>
        <row r="708">
          <cell r="C708">
            <v>7036</v>
          </cell>
        </row>
        <row r="709">
          <cell r="C709">
            <v>7041</v>
          </cell>
        </row>
        <row r="710">
          <cell r="C710">
            <v>7044</v>
          </cell>
        </row>
        <row r="711">
          <cell r="C711">
            <v>7081</v>
          </cell>
        </row>
        <row r="712">
          <cell r="C712">
            <v>7113</v>
          </cell>
        </row>
        <row r="713">
          <cell r="C713">
            <v>7142</v>
          </cell>
        </row>
        <row r="714">
          <cell r="C714">
            <v>7202</v>
          </cell>
        </row>
        <row r="715">
          <cell r="C715">
            <v>7203</v>
          </cell>
        </row>
        <row r="716">
          <cell r="C716">
            <v>7204</v>
          </cell>
        </row>
        <row r="717">
          <cell r="C717">
            <v>7206</v>
          </cell>
        </row>
        <row r="718">
          <cell r="C718">
            <v>7216</v>
          </cell>
        </row>
        <row r="719">
          <cell r="C719">
            <v>7218</v>
          </cell>
        </row>
        <row r="720">
          <cell r="C720">
            <v>7226</v>
          </cell>
        </row>
        <row r="721">
          <cell r="C721">
            <v>7312</v>
          </cell>
        </row>
        <row r="722">
          <cell r="C722">
            <v>7323</v>
          </cell>
        </row>
        <row r="723">
          <cell r="C723">
            <v>7329</v>
          </cell>
        </row>
        <row r="724">
          <cell r="C724">
            <v>7331</v>
          </cell>
        </row>
        <row r="725">
          <cell r="C725">
            <v>7332</v>
          </cell>
        </row>
        <row r="726">
          <cell r="C726">
            <v>7413</v>
          </cell>
        </row>
        <row r="727">
          <cell r="C727">
            <v>7415</v>
          </cell>
        </row>
        <row r="728">
          <cell r="C728">
            <v>7416</v>
          </cell>
        </row>
        <row r="729">
          <cell r="C729">
            <v>7417</v>
          </cell>
        </row>
        <row r="730">
          <cell r="C730">
            <v>7418</v>
          </cell>
        </row>
        <row r="731">
          <cell r="C731">
            <v>7466</v>
          </cell>
        </row>
        <row r="732">
          <cell r="C732">
            <v>7467</v>
          </cell>
        </row>
        <row r="733">
          <cell r="C733">
            <v>7495</v>
          </cell>
        </row>
        <row r="734">
          <cell r="C734">
            <v>7511</v>
          </cell>
        </row>
        <row r="735">
          <cell r="C735">
            <v>7512</v>
          </cell>
        </row>
        <row r="736">
          <cell r="C736">
            <v>7513</v>
          </cell>
        </row>
        <row r="737">
          <cell r="C737">
            <v>7514</v>
          </cell>
        </row>
        <row r="738">
          <cell r="C738">
            <v>7521</v>
          </cell>
        </row>
        <row r="739">
          <cell r="C739">
            <v>7523</v>
          </cell>
        </row>
        <row r="740">
          <cell r="C740">
            <v>7525</v>
          </cell>
        </row>
        <row r="741">
          <cell r="C741">
            <v>7531</v>
          </cell>
        </row>
        <row r="742">
          <cell r="C742">
            <v>7532</v>
          </cell>
        </row>
        <row r="743">
          <cell r="C743">
            <v>7533</v>
          </cell>
        </row>
        <row r="744">
          <cell r="C744">
            <v>7541</v>
          </cell>
        </row>
        <row r="745">
          <cell r="C745">
            <v>7542</v>
          </cell>
        </row>
        <row r="746">
          <cell r="C746">
            <v>7543</v>
          </cell>
        </row>
        <row r="747">
          <cell r="C747">
            <v>7544</v>
          </cell>
        </row>
        <row r="748">
          <cell r="C748">
            <v>7545</v>
          </cell>
        </row>
        <row r="749">
          <cell r="C749">
            <v>7547</v>
          </cell>
        </row>
        <row r="750">
          <cell r="C750">
            <v>7552</v>
          </cell>
        </row>
        <row r="751">
          <cell r="C751">
            <v>7553</v>
          </cell>
        </row>
        <row r="752">
          <cell r="C752">
            <v>7556</v>
          </cell>
        </row>
        <row r="753">
          <cell r="C753">
            <v>7557</v>
          </cell>
        </row>
        <row r="754">
          <cell r="C754">
            <v>7571</v>
          </cell>
        </row>
        <row r="755">
          <cell r="C755">
            <v>7572</v>
          </cell>
        </row>
        <row r="756">
          <cell r="C756">
            <v>7574</v>
          </cell>
        </row>
        <row r="757">
          <cell r="C757">
            <v>7576</v>
          </cell>
        </row>
        <row r="758">
          <cell r="C758">
            <v>7586</v>
          </cell>
        </row>
        <row r="759">
          <cell r="C759">
            <v>7601</v>
          </cell>
        </row>
        <row r="760">
          <cell r="C760">
            <v>7603</v>
          </cell>
        </row>
        <row r="761">
          <cell r="C761">
            <v>7604</v>
          </cell>
        </row>
        <row r="762">
          <cell r="C762">
            <v>7605</v>
          </cell>
        </row>
        <row r="763">
          <cell r="C763">
            <v>7606</v>
          </cell>
        </row>
        <row r="764">
          <cell r="C764">
            <v>7608</v>
          </cell>
        </row>
        <row r="765">
          <cell r="C765">
            <v>7636</v>
          </cell>
        </row>
        <row r="766">
          <cell r="C766">
            <v>7637</v>
          </cell>
        </row>
        <row r="767">
          <cell r="C767">
            <v>7663</v>
          </cell>
        </row>
        <row r="768">
          <cell r="C768">
            <v>7676</v>
          </cell>
        </row>
        <row r="769">
          <cell r="C769">
            <v>7734</v>
          </cell>
        </row>
        <row r="770">
          <cell r="C770">
            <v>7738</v>
          </cell>
        </row>
        <row r="771">
          <cell r="C771">
            <v>7741</v>
          </cell>
        </row>
        <row r="772">
          <cell r="C772">
            <v>7756</v>
          </cell>
        </row>
        <row r="773">
          <cell r="C773">
            <v>7766</v>
          </cell>
        </row>
        <row r="774">
          <cell r="C774">
            <v>7793</v>
          </cell>
        </row>
        <row r="775">
          <cell r="C775">
            <v>7794</v>
          </cell>
        </row>
        <row r="776">
          <cell r="C776">
            <v>7796</v>
          </cell>
        </row>
        <row r="777">
          <cell r="C777">
            <v>7797</v>
          </cell>
        </row>
        <row r="778">
          <cell r="C778">
            <v>7798</v>
          </cell>
        </row>
        <row r="779">
          <cell r="C779">
            <v>7812</v>
          </cell>
        </row>
        <row r="780">
          <cell r="C780">
            <v>7814</v>
          </cell>
        </row>
        <row r="781">
          <cell r="C781">
            <v>7815</v>
          </cell>
        </row>
        <row r="782">
          <cell r="C782">
            <v>7823</v>
          </cell>
        </row>
        <row r="783">
          <cell r="C783">
            <v>7824</v>
          </cell>
        </row>
        <row r="784">
          <cell r="C784">
            <v>7831</v>
          </cell>
        </row>
        <row r="785">
          <cell r="C785">
            <v>7843</v>
          </cell>
        </row>
        <row r="786">
          <cell r="C786">
            <v>7844</v>
          </cell>
        </row>
        <row r="787">
          <cell r="C787">
            <v>7845</v>
          </cell>
        </row>
        <row r="788">
          <cell r="C788">
            <v>7847</v>
          </cell>
        </row>
        <row r="789">
          <cell r="C789">
            <v>7876</v>
          </cell>
        </row>
        <row r="790">
          <cell r="C790">
            <v>7881</v>
          </cell>
        </row>
        <row r="791">
          <cell r="C791">
            <v>7885</v>
          </cell>
        </row>
        <row r="792">
          <cell r="C792">
            <v>7894</v>
          </cell>
        </row>
        <row r="793">
          <cell r="C793">
            <v>7902</v>
          </cell>
        </row>
        <row r="794">
          <cell r="C794">
            <v>7904</v>
          </cell>
        </row>
        <row r="795">
          <cell r="C795">
            <v>7905</v>
          </cell>
        </row>
        <row r="796">
          <cell r="C796">
            <v>7906</v>
          </cell>
        </row>
        <row r="797">
          <cell r="C797">
            <v>7909</v>
          </cell>
        </row>
        <row r="798">
          <cell r="C798">
            <v>7912</v>
          </cell>
        </row>
        <row r="799">
          <cell r="C799">
            <v>7916</v>
          </cell>
        </row>
        <row r="800">
          <cell r="C800">
            <v>7917</v>
          </cell>
        </row>
        <row r="801">
          <cell r="C801">
            <v>7925</v>
          </cell>
        </row>
        <row r="802">
          <cell r="C802">
            <v>7927</v>
          </cell>
        </row>
        <row r="803">
          <cell r="C803">
            <v>7932</v>
          </cell>
        </row>
        <row r="804">
          <cell r="C804">
            <v>7942</v>
          </cell>
        </row>
        <row r="805">
          <cell r="C805">
            <v>7964</v>
          </cell>
        </row>
        <row r="806">
          <cell r="C806">
            <v>7974</v>
          </cell>
        </row>
        <row r="807">
          <cell r="C807">
            <v>7983</v>
          </cell>
        </row>
        <row r="808">
          <cell r="C808">
            <v>8012</v>
          </cell>
        </row>
        <row r="809">
          <cell r="C809">
            <v>8021</v>
          </cell>
        </row>
        <row r="810">
          <cell r="C810">
            <v>8022</v>
          </cell>
        </row>
        <row r="811">
          <cell r="C811">
            <v>8025</v>
          </cell>
        </row>
        <row r="812">
          <cell r="C812">
            <v>8028</v>
          </cell>
        </row>
        <row r="813">
          <cell r="C813">
            <v>8031</v>
          </cell>
        </row>
        <row r="814">
          <cell r="C814">
            <v>8032</v>
          </cell>
        </row>
        <row r="815">
          <cell r="C815">
            <v>8033</v>
          </cell>
        </row>
        <row r="816">
          <cell r="C816">
            <v>8035</v>
          </cell>
        </row>
        <row r="817">
          <cell r="C817">
            <v>8076</v>
          </cell>
        </row>
        <row r="818">
          <cell r="C818">
            <v>8146</v>
          </cell>
        </row>
        <row r="819">
          <cell r="C819">
            <v>8167</v>
          </cell>
        </row>
        <row r="820">
          <cell r="C820">
            <v>8218</v>
          </cell>
        </row>
        <row r="821">
          <cell r="C821">
            <v>8223</v>
          </cell>
        </row>
        <row r="822">
          <cell r="C822">
            <v>8224</v>
          </cell>
        </row>
        <row r="823">
          <cell r="C823">
            <v>8225</v>
          </cell>
        </row>
        <row r="824">
          <cell r="C824">
            <v>8226</v>
          </cell>
        </row>
        <row r="825">
          <cell r="C825">
            <v>8231</v>
          </cell>
        </row>
        <row r="826">
          <cell r="C826">
            <v>8232</v>
          </cell>
        </row>
        <row r="827">
          <cell r="C827">
            <v>8243</v>
          </cell>
        </row>
        <row r="828">
          <cell r="C828">
            <v>8261</v>
          </cell>
        </row>
        <row r="829">
          <cell r="C829">
            <v>8262</v>
          </cell>
        </row>
        <row r="830">
          <cell r="C830">
            <v>8263</v>
          </cell>
        </row>
        <row r="831">
          <cell r="C831">
            <v>8303</v>
          </cell>
        </row>
        <row r="832">
          <cell r="C832">
            <v>8307</v>
          </cell>
        </row>
        <row r="833">
          <cell r="C833">
            <v>8308</v>
          </cell>
        </row>
        <row r="834">
          <cell r="C834">
            <v>8311</v>
          </cell>
        </row>
        <row r="835">
          <cell r="C835">
            <v>8312</v>
          </cell>
        </row>
        <row r="836">
          <cell r="C836">
            <v>8313</v>
          </cell>
        </row>
        <row r="837">
          <cell r="C837">
            <v>8314</v>
          </cell>
        </row>
        <row r="838">
          <cell r="C838">
            <v>8315</v>
          </cell>
        </row>
        <row r="839">
          <cell r="C839">
            <v>8331</v>
          </cell>
        </row>
        <row r="840">
          <cell r="C840">
            <v>8341</v>
          </cell>
        </row>
        <row r="841">
          <cell r="C841">
            <v>8343</v>
          </cell>
        </row>
        <row r="842">
          <cell r="C842">
            <v>8346</v>
          </cell>
        </row>
        <row r="843">
          <cell r="C843">
            <v>8347</v>
          </cell>
        </row>
        <row r="844">
          <cell r="C844">
            <v>8351</v>
          </cell>
        </row>
        <row r="845">
          <cell r="C845">
            <v>8363</v>
          </cell>
        </row>
        <row r="846">
          <cell r="C846">
            <v>8373</v>
          </cell>
        </row>
        <row r="847">
          <cell r="C847">
            <v>8374</v>
          </cell>
        </row>
        <row r="848">
          <cell r="C848">
            <v>8378</v>
          </cell>
        </row>
        <row r="849">
          <cell r="C849">
            <v>8382</v>
          </cell>
        </row>
        <row r="850">
          <cell r="C850">
            <v>8383</v>
          </cell>
        </row>
        <row r="851">
          <cell r="C851">
            <v>8385</v>
          </cell>
        </row>
        <row r="852">
          <cell r="C852">
            <v>8389</v>
          </cell>
        </row>
        <row r="853">
          <cell r="C853">
            <v>8391</v>
          </cell>
        </row>
        <row r="854">
          <cell r="C854">
            <v>8394</v>
          </cell>
        </row>
        <row r="855">
          <cell r="C855">
            <v>8395</v>
          </cell>
        </row>
        <row r="856">
          <cell r="C856">
            <v>8406</v>
          </cell>
        </row>
        <row r="857">
          <cell r="C857">
            <v>8408</v>
          </cell>
        </row>
        <row r="858">
          <cell r="C858">
            <v>8422</v>
          </cell>
        </row>
        <row r="859">
          <cell r="C859">
            <v>8423</v>
          </cell>
        </row>
        <row r="860">
          <cell r="C860">
            <v>8428</v>
          </cell>
        </row>
        <row r="861">
          <cell r="C861">
            <v>8432</v>
          </cell>
        </row>
        <row r="862">
          <cell r="C862">
            <v>8434</v>
          </cell>
        </row>
        <row r="863">
          <cell r="C863">
            <v>8437</v>
          </cell>
        </row>
        <row r="864">
          <cell r="C864">
            <v>8442</v>
          </cell>
        </row>
        <row r="865">
          <cell r="C865">
            <v>8451</v>
          </cell>
        </row>
        <row r="866">
          <cell r="C866">
            <v>8457</v>
          </cell>
        </row>
        <row r="867">
          <cell r="C867">
            <v>8459</v>
          </cell>
        </row>
        <row r="868">
          <cell r="C868">
            <v>8463</v>
          </cell>
        </row>
        <row r="869">
          <cell r="C869">
            <v>8467</v>
          </cell>
        </row>
        <row r="870">
          <cell r="C870">
            <v>8472</v>
          </cell>
        </row>
        <row r="871">
          <cell r="C871">
            <v>8475</v>
          </cell>
        </row>
        <row r="872">
          <cell r="C872">
            <v>8479</v>
          </cell>
        </row>
        <row r="873">
          <cell r="C873">
            <v>8483</v>
          </cell>
        </row>
        <row r="874">
          <cell r="C874">
            <v>8485</v>
          </cell>
        </row>
        <row r="875">
          <cell r="C875">
            <v>8486</v>
          </cell>
        </row>
        <row r="876">
          <cell r="C876">
            <v>8508</v>
          </cell>
        </row>
        <row r="877">
          <cell r="C877">
            <v>8511</v>
          </cell>
        </row>
        <row r="878">
          <cell r="C878">
            <v>8513</v>
          </cell>
        </row>
        <row r="879">
          <cell r="C879">
            <v>8522</v>
          </cell>
        </row>
        <row r="880">
          <cell r="C880">
            <v>8531</v>
          </cell>
        </row>
        <row r="881">
          <cell r="C881">
            <v>8539</v>
          </cell>
        </row>
        <row r="882">
          <cell r="C882">
            <v>8565</v>
          </cell>
        </row>
        <row r="883">
          <cell r="C883">
            <v>8584</v>
          </cell>
        </row>
        <row r="884">
          <cell r="C884">
            <v>8602</v>
          </cell>
        </row>
        <row r="885">
          <cell r="C885">
            <v>8606</v>
          </cell>
        </row>
        <row r="886">
          <cell r="C886">
            <v>8607</v>
          </cell>
        </row>
        <row r="887">
          <cell r="C887">
            <v>8608</v>
          </cell>
        </row>
        <row r="888">
          <cell r="C888">
            <v>8611</v>
          </cell>
        </row>
        <row r="889">
          <cell r="C889">
            <v>8614</v>
          </cell>
        </row>
        <row r="890">
          <cell r="C890">
            <v>8615</v>
          </cell>
        </row>
        <row r="891">
          <cell r="C891">
            <v>8627</v>
          </cell>
        </row>
        <row r="892">
          <cell r="C892">
            <v>8628</v>
          </cell>
        </row>
        <row r="893">
          <cell r="C893">
            <v>8635</v>
          </cell>
        </row>
        <row r="894">
          <cell r="C894">
            <v>8637</v>
          </cell>
        </row>
        <row r="895">
          <cell r="C895">
            <v>8647</v>
          </cell>
        </row>
        <row r="896">
          <cell r="C896">
            <v>8711</v>
          </cell>
        </row>
        <row r="897">
          <cell r="C897">
            <v>8713</v>
          </cell>
        </row>
        <row r="898">
          <cell r="C898">
            <v>8715</v>
          </cell>
        </row>
        <row r="899">
          <cell r="C899">
            <v>8721</v>
          </cell>
        </row>
        <row r="900">
          <cell r="C900">
            <v>8724</v>
          </cell>
        </row>
        <row r="901">
          <cell r="C901">
            <v>8735</v>
          </cell>
        </row>
        <row r="902">
          <cell r="C902">
            <v>8736</v>
          </cell>
        </row>
        <row r="903">
          <cell r="C903">
            <v>8742</v>
          </cell>
        </row>
        <row r="904">
          <cell r="C904">
            <v>8748</v>
          </cell>
        </row>
        <row r="905">
          <cell r="C905">
            <v>8751</v>
          </cell>
        </row>
        <row r="906">
          <cell r="C906">
            <v>8757</v>
          </cell>
        </row>
        <row r="907">
          <cell r="C907">
            <v>8759</v>
          </cell>
        </row>
        <row r="908">
          <cell r="C908">
            <v>8761</v>
          </cell>
        </row>
        <row r="909">
          <cell r="C909">
            <v>8765</v>
          </cell>
        </row>
        <row r="910">
          <cell r="C910">
            <v>8802</v>
          </cell>
        </row>
        <row r="911">
          <cell r="C911">
            <v>8804</v>
          </cell>
        </row>
        <row r="912">
          <cell r="C912">
            <v>8806</v>
          </cell>
        </row>
        <row r="913">
          <cell r="C913">
            <v>8807</v>
          </cell>
        </row>
        <row r="914">
          <cell r="C914">
            <v>8808</v>
          </cell>
        </row>
        <row r="915">
          <cell r="C915">
            <v>8812</v>
          </cell>
        </row>
        <row r="916">
          <cell r="C916">
            <v>8854</v>
          </cell>
        </row>
        <row r="917">
          <cell r="C917">
            <v>8861</v>
          </cell>
        </row>
        <row r="918">
          <cell r="C918">
            <v>8862</v>
          </cell>
        </row>
        <row r="919">
          <cell r="C919">
            <v>8891</v>
          </cell>
        </row>
        <row r="920">
          <cell r="C920">
            <v>8895</v>
          </cell>
        </row>
        <row r="921">
          <cell r="C921">
            <v>8896</v>
          </cell>
        </row>
        <row r="922">
          <cell r="C922">
            <v>8911</v>
          </cell>
        </row>
        <row r="923">
          <cell r="C923">
            <v>8915</v>
          </cell>
        </row>
        <row r="924">
          <cell r="C924">
            <v>8917</v>
          </cell>
        </row>
        <row r="925">
          <cell r="C925">
            <v>8918</v>
          </cell>
        </row>
        <row r="926">
          <cell r="C926">
            <v>8921</v>
          </cell>
        </row>
        <row r="927">
          <cell r="C927">
            <v>8922</v>
          </cell>
        </row>
        <row r="928">
          <cell r="C928">
            <v>8923</v>
          </cell>
        </row>
        <row r="929">
          <cell r="C929">
            <v>8924</v>
          </cell>
        </row>
        <row r="930">
          <cell r="C930">
            <v>8926</v>
          </cell>
        </row>
        <row r="931">
          <cell r="C931">
            <v>8931</v>
          </cell>
        </row>
        <row r="932">
          <cell r="C932">
            <v>8932</v>
          </cell>
        </row>
        <row r="933">
          <cell r="C933">
            <v>8933</v>
          </cell>
        </row>
        <row r="934">
          <cell r="C934">
            <v>8936</v>
          </cell>
        </row>
        <row r="935">
          <cell r="C935">
            <v>8937</v>
          </cell>
        </row>
        <row r="936">
          <cell r="C936">
            <v>9014</v>
          </cell>
        </row>
        <row r="937">
          <cell r="C937">
            <v>9021</v>
          </cell>
        </row>
        <row r="938">
          <cell r="C938">
            <v>9054</v>
          </cell>
        </row>
        <row r="939">
          <cell r="C939">
            <v>9055</v>
          </cell>
        </row>
        <row r="940">
          <cell r="C940">
            <v>9063</v>
          </cell>
        </row>
        <row r="941">
          <cell r="C941">
            <v>9071</v>
          </cell>
        </row>
        <row r="942">
          <cell r="C942">
            <v>9074</v>
          </cell>
        </row>
        <row r="943">
          <cell r="C943">
            <v>9075</v>
          </cell>
        </row>
        <row r="944">
          <cell r="C944">
            <v>9078</v>
          </cell>
        </row>
        <row r="945">
          <cell r="C945">
            <v>9079</v>
          </cell>
        </row>
        <row r="946">
          <cell r="C946">
            <v>9089</v>
          </cell>
        </row>
        <row r="947">
          <cell r="C947">
            <v>9108</v>
          </cell>
        </row>
        <row r="948">
          <cell r="C948">
            <v>9112</v>
          </cell>
        </row>
        <row r="949">
          <cell r="C949">
            <v>9132</v>
          </cell>
        </row>
        <row r="950">
          <cell r="C950">
            <v>9134</v>
          </cell>
        </row>
        <row r="951">
          <cell r="C951">
            <v>9135</v>
          </cell>
        </row>
        <row r="952">
          <cell r="C952">
            <v>9138</v>
          </cell>
        </row>
        <row r="953">
          <cell r="C953">
            <v>9141</v>
          </cell>
        </row>
        <row r="954">
          <cell r="C954">
            <v>9142</v>
          </cell>
        </row>
        <row r="955">
          <cell r="C955">
            <v>9143</v>
          </cell>
        </row>
        <row r="956">
          <cell r="C956">
            <v>9144</v>
          </cell>
        </row>
        <row r="957">
          <cell r="C957">
            <v>9151</v>
          </cell>
        </row>
        <row r="958">
          <cell r="C958">
            <v>9162</v>
          </cell>
        </row>
        <row r="959">
          <cell r="C959">
            <v>9172</v>
          </cell>
        </row>
        <row r="960">
          <cell r="C960">
            <v>9178</v>
          </cell>
        </row>
        <row r="961">
          <cell r="C961">
            <v>9201</v>
          </cell>
        </row>
        <row r="962">
          <cell r="C962">
            <v>9202</v>
          </cell>
        </row>
        <row r="963">
          <cell r="C963">
            <v>9205</v>
          </cell>
        </row>
        <row r="964">
          <cell r="C964">
            <v>9223</v>
          </cell>
        </row>
        <row r="965">
          <cell r="C965">
            <v>9248</v>
          </cell>
        </row>
        <row r="966">
          <cell r="C966">
            <v>9256</v>
          </cell>
        </row>
        <row r="967">
          <cell r="C967">
            <v>9258</v>
          </cell>
        </row>
        <row r="968">
          <cell r="C968">
            <v>9261</v>
          </cell>
        </row>
        <row r="969">
          <cell r="C969">
            <v>9262</v>
          </cell>
        </row>
        <row r="970">
          <cell r="C970">
            <v>9265</v>
          </cell>
        </row>
        <row r="971">
          <cell r="C971">
            <v>9271</v>
          </cell>
        </row>
        <row r="972">
          <cell r="C972">
            <v>9281</v>
          </cell>
        </row>
        <row r="973">
          <cell r="C973">
            <v>9283</v>
          </cell>
        </row>
        <row r="974">
          <cell r="C974">
            <v>9286</v>
          </cell>
        </row>
        <row r="975">
          <cell r="C975">
            <v>9287</v>
          </cell>
        </row>
        <row r="976">
          <cell r="C976">
            <v>9288</v>
          </cell>
        </row>
        <row r="977">
          <cell r="C977">
            <v>9289</v>
          </cell>
        </row>
        <row r="978">
          <cell r="C978">
            <v>9296</v>
          </cell>
        </row>
        <row r="979">
          <cell r="C979">
            <v>9298</v>
          </cell>
        </row>
        <row r="980">
          <cell r="C980">
            <v>9299</v>
          </cell>
        </row>
        <row r="981">
          <cell r="C981">
            <v>9305</v>
          </cell>
        </row>
        <row r="982">
          <cell r="C982">
            <v>9307</v>
          </cell>
        </row>
        <row r="983">
          <cell r="C983">
            <v>9311</v>
          </cell>
        </row>
        <row r="984">
          <cell r="C984">
            <v>9313</v>
          </cell>
        </row>
        <row r="985">
          <cell r="C985">
            <v>9335</v>
          </cell>
        </row>
        <row r="986">
          <cell r="C986">
            <v>9361</v>
          </cell>
        </row>
        <row r="987">
          <cell r="C987">
            <v>9362</v>
          </cell>
        </row>
        <row r="988">
          <cell r="C988">
            <v>9402</v>
          </cell>
        </row>
        <row r="989">
          <cell r="C989">
            <v>9404</v>
          </cell>
        </row>
        <row r="990">
          <cell r="C990">
            <v>9406</v>
          </cell>
        </row>
        <row r="991">
          <cell r="C991">
            <v>9407</v>
          </cell>
        </row>
        <row r="992">
          <cell r="C992">
            <v>9417</v>
          </cell>
        </row>
        <row r="993">
          <cell r="C993">
            <v>9419</v>
          </cell>
        </row>
        <row r="994">
          <cell r="C994">
            <v>9423</v>
          </cell>
        </row>
        <row r="995">
          <cell r="C995">
            <v>9441</v>
          </cell>
        </row>
        <row r="996">
          <cell r="C996">
            <v>9443</v>
          </cell>
        </row>
        <row r="997">
          <cell r="C997">
            <v>9465</v>
          </cell>
        </row>
        <row r="998">
          <cell r="C998">
            <v>9483</v>
          </cell>
        </row>
        <row r="999">
          <cell r="C999">
            <v>9493</v>
          </cell>
        </row>
        <row r="1000">
          <cell r="C1000">
            <v>9496</v>
          </cell>
        </row>
        <row r="1001">
          <cell r="C1001">
            <v>9501</v>
          </cell>
        </row>
        <row r="1002">
          <cell r="C1002">
            <v>9502</v>
          </cell>
        </row>
        <row r="1003">
          <cell r="C1003">
            <v>9503</v>
          </cell>
        </row>
        <row r="1004">
          <cell r="C1004">
            <v>9514</v>
          </cell>
        </row>
        <row r="1005">
          <cell r="C1005">
            <v>9521</v>
          </cell>
        </row>
        <row r="1006">
          <cell r="C1006">
            <v>9545</v>
          </cell>
        </row>
        <row r="1007">
          <cell r="C1007">
            <v>9563</v>
          </cell>
        </row>
        <row r="1008">
          <cell r="C1008">
            <v>9566</v>
          </cell>
        </row>
        <row r="1009">
          <cell r="C1009">
            <v>9571</v>
          </cell>
        </row>
        <row r="1010">
          <cell r="C1010">
            <v>9573</v>
          </cell>
        </row>
        <row r="1011">
          <cell r="C1011">
            <v>9581</v>
          </cell>
        </row>
        <row r="1012">
          <cell r="C1012">
            <v>9585</v>
          </cell>
        </row>
        <row r="1013">
          <cell r="C1013">
            <v>9601</v>
          </cell>
        </row>
        <row r="1014">
          <cell r="C1014">
            <v>9602</v>
          </cell>
        </row>
        <row r="1015">
          <cell r="C1015">
            <v>9607</v>
          </cell>
        </row>
        <row r="1016">
          <cell r="C1016">
            <v>9618</v>
          </cell>
        </row>
        <row r="1017">
          <cell r="C1017">
            <v>9621</v>
          </cell>
        </row>
        <row r="1018">
          <cell r="C1018">
            <v>9625</v>
          </cell>
        </row>
        <row r="1019">
          <cell r="C1019">
            <v>9635</v>
          </cell>
        </row>
        <row r="1020">
          <cell r="C1020">
            <v>9641</v>
          </cell>
        </row>
        <row r="1021">
          <cell r="C1021">
            <v>9642</v>
          </cell>
        </row>
        <row r="1022">
          <cell r="C1022">
            <v>9645</v>
          </cell>
        </row>
        <row r="1023">
          <cell r="C1023">
            <v>9648</v>
          </cell>
        </row>
        <row r="1024">
          <cell r="C1024">
            <v>9649</v>
          </cell>
        </row>
        <row r="1025">
          <cell r="C1025">
            <v>9659</v>
          </cell>
        </row>
        <row r="1026">
          <cell r="C1026">
            <v>9661</v>
          </cell>
        </row>
        <row r="1027">
          <cell r="C1027">
            <v>9663</v>
          </cell>
        </row>
        <row r="1028">
          <cell r="C1028">
            <v>9665</v>
          </cell>
        </row>
        <row r="1029">
          <cell r="C1029">
            <v>9673</v>
          </cell>
        </row>
        <row r="1030">
          <cell r="C1030">
            <v>9684</v>
          </cell>
        </row>
        <row r="1031">
          <cell r="C1031">
            <v>9686</v>
          </cell>
        </row>
        <row r="1032">
          <cell r="C1032">
            <v>9687</v>
          </cell>
        </row>
        <row r="1033">
          <cell r="C1033">
            <v>9688</v>
          </cell>
        </row>
        <row r="1034">
          <cell r="C1034">
            <v>9696</v>
          </cell>
        </row>
        <row r="1035">
          <cell r="C1035">
            <v>9697</v>
          </cell>
        </row>
        <row r="1036">
          <cell r="C1036">
            <v>9698</v>
          </cell>
        </row>
        <row r="1037">
          <cell r="C1037">
            <v>9699</v>
          </cell>
        </row>
        <row r="1038">
          <cell r="C1038">
            <v>9711</v>
          </cell>
        </row>
        <row r="1039">
          <cell r="C1039">
            <v>9712</v>
          </cell>
        </row>
        <row r="1040">
          <cell r="C1040">
            <v>9713</v>
          </cell>
        </row>
        <row r="1041">
          <cell r="C1041">
            <v>9714</v>
          </cell>
        </row>
        <row r="1042">
          <cell r="C1042">
            <v>9715</v>
          </cell>
        </row>
        <row r="1043">
          <cell r="C1043">
            <v>9716</v>
          </cell>
        </row>
        <row r="1044">
          <cell r="C1044">
            <v>9717</v>
          </cell>
        </row>
        <row r="1045">
          <cell r="C1045">
            <v>9718</v>
          </cell>
        </row>
        <row r="1046">
          <cell r="C1046">
            <v>9723</v>
          </cell>
        </row>
        <row r="1047">
          <cell r="C1047">
            <v>9724</v>
          </cell>
        </row>
        <row r="1048">
          <cell r="C1048">
            <v>9725</v>
          </cell>
        </row>
        <row r="1049">
          <cell r="C1049">
            <v>9726</v>
          </cell>
        </row>
        <row r="1050">
          <cell r="C1050">
            <v>9727</v>
          </cell>
        </row>
        <row r="1051">
          <cell r="C1051">
            <v>9732</v>
          </cell>
        </row>
        <row r="1052">
          <cell r="C1052">
            <v>9733</v>
          </cell>
        </row>
        <row r="1053">
          <cell r="C1053">
            <v>9736</v>
          </cell>
        </row>
        <row r="1054">
          <cell r="C1054">
            <v>9737</v>
          </cell>
        </row>
        <row r="1055">
          <cell r="C1055">
            <v>9738</v>
          </cell>
        </row>
        <row r="1056">
          <cell r="C1056">
            <v>9741</v>
          </cell>
        </row>
        <row r="1057">
          <cell r="C1057">
            <v>9742</v>
          </cell>
        </row>
        <row r="1058">
          <cell r="C1058">
            <v>9743</v>
          </cell>
        </row>
        <row r="1059">
          <cell r="C1059">
            <v>9745</v>
          </cell>
        </row>
        <row r="1060">
          <cell r="C1060">
            <v>9771</v>
          </cell>
        </row>
        <row r="1061">
          <cell r="C1061">
            <v>9832</v>
          </cell>
        </row>
        <row r="1062">
          <cell r="C1062">
            <v>9864</v>
          </cell>
        </row>
        <row r="1063">
          <cell r="C1063">
            <v>9871</v>
          </cell>
        </row>
        <row r="1064">
          <cell r="C1064">
            <v>9873</v>
          </cell>
        </row>
        <row r="1065">
          <cell r="C1065">
            <v>9882</v>
          </cell>
        </row>
        <row r="1066">
          <cell r="C1066">
            <v>9884</v>
          </cell>
        </row>
        <row r="1067">
          <cell r="C1067">
            <v>9885</v>
          </cell>
        </row>
        <row r="1068">
          <cell r="C1068">
            <v>9892</v>
          </cell>
        </row>
        <row r="1069">
          <cell r="C1069">
            <v>9902</v>
          </cell>
        </row>
        <row r="1070">
          <cell r="C1070">
            <v>9907</v>
          </cell>
        </row>
        <row r="1071">
          <cell r="C1071">
            <v>9908</v>
          </cell>
        </row>
        <row r="1072">
          <cell r="C1072">
            <v>9911</v>
          </cell>
        </row>
        <row r="1073">
          <cell r="C1073">
            <v>9912</v>
          </cell>
        </row>
        <row r="1074">
          <cell r="C1074">
            <v>9914</v>
          </cell>
        </row>
        <row r="1075">
          <cell r="C1075">
            <v>9917</v>
          </cell>
        </row>
        <row r="1076">
          <cell r="C1076">
            <v>9918</v>
          </cell>
        </row>
        <row r="1077">
          <cell r="C1077">
            <v>9921</v>
          </cell>
        </row>
        <row r="1078">
          <cell r="C1078">
            <v>9923</v>
          </cell>
        </row>
        <row r="1079">
          <cell r="C1079">
            <v>9931</v>
          </cell>
        </row>
        <row r="1080">
          <cell r="C1080">
            <v>9932</v>
          </cell>
        </row>
        <row r="1081">
          <cell r="C1081">
            <v>9933</v>
          </cell>
        </row>
        <row r="1082">
          <cell r="C1082">
            <v>9936</v>
          </cell>
        </row>
        <row r="1083">
          <cell r="C1083">
            <v>9939</v>
          </cell>
        </row>
        <row r="1084">
          <cell r="C1084">
            <v>9943</v>
          </cell>
        </row>
        <row r="1085">
          <cell r="C1085">
            <v>9947</v>
          </cell>
        </row>
        <row r="1086">
          <cell r="C1086">
            <v>9948</v>
          </cell>
        </row>
        <row r="1087">
          <cell r="C1087">
            <v>9955</v>
          </cell>
        </row>
        <row r="1088">
          <cell r="C1088">
            <v>9956</v>
          </cell>
        </row>
        <row r="1089">
          <cell r="C1089">
            <v>9961</v>
          </cell>
        </row>
        <row r="1090">
          <cell r="C1090">
            <v>9963</v>
          </cell>
        </row>
        <row r="1091">
          <cell r="C1091">
            <v>9964</v>
          </cell>
        </row>
        <row r="1092">
          <cell r="C1092">
            <v>9965</v>
          </cell>
        </row>
        <row r="1093">
          <cell r="C1093">
            <v>9969</v>
          </cell>
        </row>
        <row r="1094">
          <cell r="C1094">
            <v>9973</v>
          </cell>
        </row>
        <row r="1095">
          <cell r="C1095">
            <v>9974</v>
          </cell>
        </row>
        <row r="1096">
          <cell r="C1096">
            <v>9977</v>
          </cell>
        </row>
        <row r="1097">
          <cell r="C1097">
            <v>9981</v>
          </cell>
        </row>
        <row r="1098">
          <cell r="C1098">
            <v>9982</v>
          </cell>
        </row>
        <row r="1099">
          <cell r="C1099">
            <v>9984</v>
          </cell>
        </row>
        <row r="1100">
          <cell r="C1100">
            <v>9987</v>
          </cell>
        </row>
        <row r="1101">
          <cell r="C1101">
            <v>9995</v>
          </cell>
        </row>
        <row r="1102">
          <cell r="C1102">
            <v>9999</v>
          </cell>
        </row>
      </sheetData>
      <sheetData sheetId="18"/>
      <sheetData sheetId="19">
        <row r="6">
          <cell r="A6" t="str">
            <v>00AP00</v>
          </cell>
          <cell r="B6">
            <v>97</v>
          </cell>
          <cell r="C6">
            <v>6.05</v>
          </cell>
          <cell r="D6">
            <v>72.73</v>
          </cell>
        </row>
        <row r="7">
          <cell r="A7" t="str">
            <v>00AR00</v>
          </cell>
          <cell r="B7">
            <v>143</v>
          </cell>
          <cell r="C7">
            <v>0</v>
          </cell>
          <cell r="D7">
            <v>22.09</v>
          </cell>
        </row>
        <row r="8">
          <cell r="A8" t="str">
            <v>00AV00</v>
          </cell>
          <cell r="B8">
            <v>66</v>
          </cell>
          <cell r="C8">
            <v>24.29</v>
          </cell>
          <cell r="D8">
            <v>69.66</v>
          </cell>
        </row>
        <row r="9">
          <cell r="A9" t="str">
            <v>00AZ00</v>
          </cell>
          <cell r="B9">
            <v>98</v>
          </cell>
          <cell r="C9">
            <v>48.17</v>
          </cell>
          <cell r="D9">
            <v>115.53</v>
          </cell>
        </row>
        <row r="10">
          <cell r="A10" t="str">
            <v>00BA00</v>
          </cell>
          <cell r="B10">
            <v>82</v>
          </cell>
          <cell r="C10">
            <v>56.98</v>
          </cell>
          <cell r="D10">
            <v>113.34</v>
          </cell>
        </row>
        <row r="11">
          <cell r="A11" t="str">
            <v>00BB00</v>
          </cell>
          <cell r="B11">
            <v>77</v>
          </cell>
          <cell r="C11">
            <v>6.44</v>
          </cell>
          <cell r="D11">
            <v>59.37</v>
          </cell>
        </row>
        <row r="12">
          <cell r="A12" t="str">
            <v>00BS00</v>
          </cell>
          <cell r="B12">
            <v>117</v>
          </cell>
          <cell r="C12">
            <v>0</v>
          </cell>
          <cell r="D12">
            <v>31.77</v>
          </cell>
        </row>
        <row r="13">
          <cell r="A13" t="str">
            <v>00BW00</v>
          </cell>
          <cell r="B13">
            <v>118</v>
          </cell>
          <cell r="C13">
            <v>0</v>
          </cell>
          <cell r="D13">
            <v>60.2</v>
          </cell>
        </row>
        <row r="14">
          <cell r="A14" t="str">
            <v>00CD00</v>
          </cell>
          <cell r="B14">
            <v>157</v>
          </cell>
          <cell r="C14">
            <v>37.119999999999997</v>
          </cell>
          <cell r="D14">
            <v>145.03</v>
          </cell>
        </row>
        <row r="15">
          <cell r="A15" t="str">
            <v>00CG00</v>
          </cell>
          <cell r="B15">
            <v>411</v>
          </cell>
          <cell r="C15">
            <v>94.05</v>
          </cell>
          <cell r="D15">
            <v>376.56</v>
          </cell>
        </row>
        <row r="16">
          <cell r="A16" t="str">
            <v>00CS00</v>
          </cell>
          <cell r="B16">
            <v>76</v>
          </cell>
          <cell r="C16">
            <v>0</v>
          </cell>
          <cell r="D16">
            <v>32.950000000000003</v>
          </cell>
        </row>
        <row r="17">
          <cell r="A17" t="str">
            <v>00CU00</v>
          </cell>
          <cell r="B17">
            <v>78</v>
          </cell>
          <cell r="C17">
            <v>0</v>
          </cell>
          <cell r="D17">
            <v>5.73</v>
          </cell>
        </row>
        <row r="18">
          <cell r="A18" t="str">
            <v>00CV00</v>
          </cell>
          <cell r="B18">
            <v>53</v>
          </cell>
          <cell r="C18">
            <v>1.57</v>
          </cell>
          <cell r="D18">
            <v>38</v>
          </cell>
        </row>
        <row r="19">
          <cell r="A19" t="str">
            <v>00DA00</v>
          </cell>
          <cell r="B19">
            <v>61</v>
          </cell>
          <cell r="C19">
            <v>9.35</v>
          </cell>
          <cell r="D19">
            <v>51.28</v>
          </cell>
        </row>
        <row r="20">
          <cell r="A20" t="str">
            <v>00DD00</v>
          </cell>
          <cell r="B20">
            <v>248</v>
          </cell>
          <cell r="C20">
            <v>19.57</v>
          </cell>
          <cell r="D20">
            <v>190.04</v>
          </cell>
        </row>
        <row r="21">
          <cell r="A21" t="str">
            <v>00DM00</v>
          </cell>
          <cell r="B21">
            <v>122</v>
          </cell>
          <cell r="C21">
            <v>0</v>
          </cell>
          <cell r="D21">
            <v>43.98</v>
          </cell>
        </row>
        <row r="22">
          <cell r="A22" t="str">
            <v>00DN00</v>
          </cell>
          <cell r="B22">
            <v>135</v>
          </cell>
          <cell r="C22">
            <v>0</v>
          </cell>
          <cell r="D22">
            <v>13.64</v>
          </cell>
        </row>
        <row r="23">
          <cell r="A23" t="str">
            <v>00DO00</v>
          </cell>
          <cell r="B23">
            <v>145</v>
          </cell>
          <cell r="C23">
            <v>49.93</v>
          </cell>
          <cell r="D23">
            <v>149.6</v>
          </cell>
        </row>
        <row r="24">
          <cell r="A24" t="str">
            <v>00DW00</v>
          </cell>
          <cell r="B24">
            <v>123</v>
          </cell>
          <cell r="C24">
            <v>0</v>
          </cell>
          <cell r="D24">
            <v>35.82</v>
          </cell>
        </row>
        <row r="25">
          <cell r="A25" t="str">
            <v>00DX00</v>
          </cell>
          <cell r="B25">
            <v>189</v>
          </cell>
          <cell r="C25">
            <v>0</v>
          </cell>
          <cell r="D25">
            <v>16.239999999999998</v>
          </cell>
        </row>
        <row r="26">
          <cell r="A26" t="str">
            <v>00DY00</v>
          </cell>
          <cell r="B26">
            <v>125</v>
          </cell>
          <cell r="C26">
            <v>0</v>
          </cell>
          <cell r="D26">
            <v>50.85</v>
          </cell>
        </row>
        <row r="27">
          <cell r="A27" t="str">
            <v>00DZ00</v>
          </cell>
          <cell r="B27">
            <v>162</v>
          </cell>
          <cell r="C27">
            <v>0</v>
          </cell>
          <cell r="D27">
            <v>40.21</v>
          </cell>
        </row>
        <row r="28">
          <cell r="A28" t="str">
            <v>00EB00</v>
          </cell>
          <cell r="B28">
            <v>173</v>
          </cell>
          <cell r="C28">
            <v>0</v>
          </cell>
          <cell r="D28">
            <v>27.82</v>
          </cell>
        </row>
        <row r="29">
          <cell r="A29" t="str">
            <v>00EI00</v>
          </cell>
          <cell r="B29">
            <v>149</v>
          </cell>
          <cell r="C29">
            <v>0</v>
          </cell>
          <cell r="D29">
            <v>60.89</v>
          </cell>
        </row>
        <row r="30">
          <cell r="A30" t="str">
            <v>00FE00</v>
          </cell>
          <cell r="B30">
            <v>75</v>
          </cell>
          <cell r="C30">
            <v>0</v>
          </cell>
          <cell r="D30">
            <v>31.5</v>
          </cell>
        </row>
        <row r="31">
          <cell r="A31" t="str">
            <v>00FG00</v>
          </cell>
          <cell r="B31">
            <v>91</v>
          </cell>
          <cell r="C31">
            <v>36.69</v>
          </cell>
          <cell r="D31">
            <v>99.24</v>
          </cell>
        </row>
        <row r="32">
          <cell r="A32" t="str">
            <v>00FI00</v>
          </cell>
          <cell r="B32">
            <v>219</v>
          </cell>
          <cell r="C32">
            <v>0</v>
          </cell>
          <cell r="D32">
            <v>131.94999999999999</v>
          </cell>
        </row>
        <row r="33">
          <cell r="A33" t="str">
            <v>00FQ00</v>
          </cell>
          <cell r="B33">
            <v>68</v>
          </cell>
          <cell r="C33">
            <v>0</v>
          </cell>
          <cell r="D33">
            <v>5.73</v>
          </cell>
        </row>
        <row r="34">
          <cell r="A34" t="str">
            <v>00GQ00</v>
          </cell>
          <cell r="B34">
            <v>126</v>
          </cell>
          <cell r="C34">
            <v>0</v>
          </cell>
          <cell r="D34">
            <v>19.77</v>
          </cell>
        </row>
        <row r="35">
          <cell r="A35" t="str">
            <v>00GR00</v>
          </cell>
          <cell r="B35">
            <v>115</v>
          </cell>
          <cell r="C35">
            <v>0</v>
          </cell>
          <cell r="D35">
            <v>34.799999999999997</v>
          </cell>
        </row>
        <row r="36">
          <cell r="A36" t="str">
            <v>00GV00</v>
          </cell>
          <cell r="B36">
            <v>135</v>
          </cell>
          <cell r="C36">
            <v>0</v>
          </cell>
          <cell r="D36">
            <v>11.67</v>
          </cell>
        </row>
        <row r="37">
          <cell r="A37" t="str">
            <v>00GX00</v>
          </cell>
          <cell r="B37">
            <v>102</v>
          </cell>
          <cell r="C37">
            <v>1.45</v>
          </cell>
          <cell r="D37">
            <v>71.56</v>
          </cell>
        </row>
        <row r="38">
          <cell r="A38" t="str">
            <v>00GZ00</v>
          </cell>
          <cell r="B38">
            <v>55</v>
          </cell>
          <cell r="C38">
            <v>37.76</v>
          </cell>
          <cell r="D38">
            <v>75.569999999999993</v>
          </cell>
        </row>
        <row r="39">
          <cell r="A39" t="str">
            <v>00HA00</v>
          </cell>
          <cell r="B39">
            <v>222</v>
          </cell>
          <cell r="C39">
            <v>0</v>
          </cell>
          <cell r="D39">
            <v>55.57</v>
          </cell>
        </row>
        <row r="40">
          <cell r="A40" t="str">
            <v>00HH00</v>
          </cell>
          <cell r="B40">
            <v>77</v>
          </cell>
          <cell r="C40">
            <v>0</v>
          </cell>
          <cell r="D40">
            <v>24.03</v>
          </cell>
        </row>
        <row r="41">
          <cell r="A41" t="str">
            <v>00HZ00</v>
          </cell>
          <cell r="B41">
            <v>193</v>
          </cell>
          <cell r="C41">
            <v>0</v>
          </cell>
          <cell r="D41">
            <v>88.57</v>
          </cell>
        </row>
        <row r="42">
          <cell r="A42" t="str">
            <v>00IF00</v>
          </cell>
          <cell r="B42">
            <v>73</v>
          </cell>
          <cell r="C42">
            <v>0</v>
          </cell>
          <cell r="D42">
            <v>14.73</v>
          </cell>
        </row>
        <row r="43">
          <cell r="A43" t="str">
            <v>00IJ00</v>
          </cell>
          <cell r="B43">
            <v>192</v>
          </cell>
          <cell r="C43">
            <v>0</v>
          </cell>
          <cell r="D43">
            <v>39.93</v>
          </cell>
        </row>
        <row r="44">
          <cell r="A44" t="str">
            <v>00IM00</v>
          </cell>
          <cell r="B44">
            <v>124</v>
          </cell>
          <cell r="C44">
            <v>0</v>
          </cell>
          <cell r="D44">
            <v>58.46</v>
          </cell>
        </row>
        <row r="45">
          <cell r="A45" t="str">
            <v>01VE00</v>
          </cell>
          <cell r="B45">
            <v>108</v>
          </cell>
          <cell r="C45">
            <v>0</v>
          </cell>
          <cell r="D45">
            <v>22.41</v>
          </cell>
        </row>
        <row r="46">
          <cell r="A46" t="str">
            <v>01VG00</v>
          </cell>
          <cell r="B46">
            <v>129</v>
          </cell>
          <cell r="C46">
            <v>0</v>
          </cell>
          <cell r="D46">
            <v>87.17</v>
          </cell>
        </row>
        <row r="47">
          <cell r="A47" t="str">
            <v>01VG01</v>
          </cell>
          <cell r="B47">
            <v>263</v>
          </cell>
          <cell r="C47">
            <v>0</v>
          </cell>
          <cell r="D47">
            <v>11.25</v>
          </cell>
        </row>
        <row r="48">
          <cell r="A48" t="str">
            <v>01VI00</v>
          </cell>
          <cell r="B48">
            <v>205</v>
          </cell>
          <cell r="C48">
            <v>82.61</v>
          </cell>
          <cell r="D48">
            <v>223.51</v>
          </cell>
        </row>
        <row r="49">
          <cell r="A49" t="str">
            <v>01VQ00</v>
          </cell>
          <cell r="B49">
            <v>469</v>
          </cell>
          <cell r="C49">
            <v>0</v>
          </cell>
          <cell r="D49">
            <v>132.9</v>
          </cell>
        </row>
        <row r="50">
          <cell r="A50" t="str">
            <v>01VR00</v>
          </cell>
          <cell r="B50">
            <v>229</v>
          </cell>
          <cell r="C50">
            <v>0</v>
          </cell>
          <cell r="D50">
            <v>71.03</v>
          </cell>
        </row>
        <row r="51">
          <cell r="A51" t="str">
            <v>01VY00</v>
          </cell>
          <cell r="B51">
            <v>252</v>
          </cell>
          <cell r="C51">
            <v>0</v>
          </cell>
          <cell r="D51">
            <v>153.35</v>
          </cell>
        </row>
        <row r="52">
          <cell r="A52" t="str">
            <v>01WQ00</v>
          </cell>
          <cell r="B52">
            <v>139</v>
          </cell>
          <cell r="C52">
            <v>0</v>
          </cell>
          <cell r="D52">
            <v>81.180000000000007</v>
          </cell>
        </row>
        <row r="53">
          <cell r="A53" t="str">
            <v>01WU00</v>
          </cell>
          <cell r="B53">
            <v>501</v>
          </cell>
          <cell r="C53">
            <v>0</v>
          </cell>
          <cell r="D53">
            <v>86.84</v>
          </cell>
        </row>
        <row r="54">
          <cell r="A54" t="str">
            <v>01XH00</v>
          </cell>
          <cell r="B54">
            <v>125</v>
          </cell>
          <cell r="C54">
            <v>0</v>
          </cell>
          <cell r="D54">
            <v>74.64</v>
          </cell>
        </row>
        <row r="55">
          <cell r="A55" t="str">
            <v>01XU00</v>
          </cell>
          <cell r="B55">
            <v>415</v>
          </cell>
          <cell r="C55">
            <v>0</v>
          </cell>
          <cell r="D55">
            <v>10.78</v>
          </cell>
        </row>
        <row r="56">
          <cell r="A56" t="str">
            <v>02ZF00</v>
          </cell>
          <cell r="B56">
            <v>72</v>
          </cell>
          <cell r="C56">
            <v>0</v>
          </cell>
          <cell r="D56">
            <v>33.26</v>
          </cell>
        </row>
        <row r="57">
          <cell r="A57" t="str">
            <v>02ZW00</v>
          </cell>
          <cell r="B57">
            <v>212</v>
          </cell>
          <cell r="C57">
            <v>0</v>
          </cell>
          <cell r="D57">
            <v>22</v>
          </cell>
        </row>
        <row r="58">
          <cell r="A58" t="str">
            <v>02ZY00</v>
          </cell>
          <cell r="B58">
            <v>204</v>
          </cell>
          <cell r="C58">
            <v>0</v>
          </cell>
          <cell r="D58">
            <v>37.24</v>
          </cell>
        </row>
        <row r="59">
          <cell r="A59" t="str">
            <v>03AG00</v>
          </cell>
          <cell r="B59">
            <v>211</v>
          </cell>
          <cell r="C59">
            <v>0</v>
          </cell>
          <cell r="D59">
            <v>29.88</v>
          </cell>
        </row>
        <row r="60">
          <cell r="A60" t="str">
            <v>03AH00</v>
          </cell>
          <cell r="B60">
            <v>134</v>
          </cell>
          <cell r="C60">
            <v>75.87</v>
          </cell>
          <cell r="D60">
            <v>167.98</v>
          </cell>
        </row>
        <row r="61">
          <cell r="A61" t="str">
            <v>03AI00</v>
          </cell>
          <cell r="B61">
            <v>93</v>
          </cell>
          <cell r="C61">
            <v>0</v>
          </cell>
          <cell r="D61">
            <v>18.97</v>
          </cell>
        </row>
        <row r="62">
          <cell r="A62" t="str">
            <v>03AN00</v>
          </cell>
          <cell r="B62">
            <v>67</v>
          </cell>
          <cell r="C62">
            <v>0</v>
          </cell>
          <cell r="D62">
            <v>19.75</v>
          </cell>
        </row>
        <row r="63">
          <cell r="A63" t="str">
            <v>03AP00</v>
          </cell>
          <cell r="B63">
            <v>104</v>
          </cell>
          <cell r="C63">
            <v>69.36</v>
          </cell>
          <cell r="D63">
            <v>140.85</v>
          </cell>
        </row>
        <row r="64">
          <cell r="A64" t="str">
            <v>03AZ00</v>
          </cell>
          <cell r="B64">
            <v>137</v>
          </cell>
          <cell r="C64">
            <v>0</v>
          </cell>
          <cell r="D64">
            <v>26.69</v>
          </cell>
        </row>
        <row r="65">
          <cell r="A65" t="str">
            <v>03BA00</v>
          </cell>
          <cell r="B65">
            <v>68</v>
          </cell>
          <cell r="C65">
            <v>0</v>
          </cell>
          <cell r="D65">
            <v>0</v>
          </cell>
        </row>
        <row r="66">
          <cell r="A66" t="str">
            <v>03BR00</v>
          </cell>
          <cell r="B66">
            <v>120</v>
          </cell>
          <cell r="C66">
            <v>0</v>
          </cell>
          <cell r="D66">
            <v>64.92</v>
          </cell>
        </row>
        <row r="67">
          <cell r="A67" t="str">
            <v>03BS00</v>
          </cell>
          <cell r="B67">
            <v>164</v>
          </cell>
          <cell r="C67">
            <v>0</v>
          </cell>
          <cell r="D67">
            <v>100.34</v>
          </cell>
        </row>
        <row r="68">
          <cell r="A68" t="str">
            <v>03BT00</v>
          </cell>
          <cell r="B68">
            <v>68</v>
          </cell>
          <cell r="C68">
            <v>5.65</v>
          </cell>
          <cell r="D68">
            <v>52.39</v>
          </cell>
        </row>
        <row r="69">
          <cell r="A69" t="str">
            <v>03BU00</v>
          </cell>
          <cell r="B69">
            <v>106</v>
          </cell>
          <cell r="C69">
            <v>120.26</v>
          </cell>
          <cell r="D69">
            <v>193.12</v>
          </cell>
        </row>
        <row r="70">
          <cell r="A70" t="str">
            <v>03BV00</v>
          </cell>
          <cell r="B70">
            <v>163</v>
          </cell>
          <cell r="C70">
            <v>0</v>
          </cell>
          <cell r="D70">
            <v>47.42</v>
          </cell>
        </row>
        <row r="71">
          <cell r="A71" t="str">
            <v>03BX00</v>
          </cell>
          <cell r="B71">
            <v>181</v>
          </cell>
          <cell r="C71">
            <v>0</v>
          </cell>
          <cell r="D71">
            <v>69.430000000000007</v>
          </cell>
        </row>
        <row r="72">
          <cell r="A72" t="str">
            <v>03BY00</v>
          </cell>
          <cell r="B72">
            <v>231</v>
          </cell>
          <cell r="C72">
            <v>30.41</v>
          </cell>
          <cell r="D72">
            <v>189.2</v>
          </cell>
        </row>
        <row r="73">
          <cell r="A73" t="str">
            <v>03CJ00</v>
          </cell>
          <cell r="B73">
            <v>133</v>
          </cell>
          <cell r="C73">
            <v>0.27</v>
          </cell>
          <cell r="D73">
            <v>91.69</v>
          </cell>
        </row>
        <row r="74">
          <cell r="A74" t="str">
            <v>03CL00</v>
          </cell>
          <cell r="B74">
            <v>64</v>
          </cell>
          <cell r="C74">
            <v>8.3800000000000008</v>
          </cell>
          <cell r="D74">
            <v>52.37</v>
          </cell>
        </row>
        <row r="75">
          <cell r="A75" t="str">
            <v>03CO00</v>
          </cell>
          <cell r="B75">
            <v>69</v>
          </cell>
          <cell r="C75">
            <v>0</v>
          </cell>
          <cell r="D75">
            <v>10.84</v>
          </cell>
        </row>
        <row r="76">
          <cell r="A76" t="str">
            <v>03CT00</v>
          </cell>
          <cell r="B76">
            <v>132</v>
          </cell>
          <cell r="C76">
            <v>0</v>
          </cell>
          <cell r="D76">
            <v>32.65</v>
          </cell>
        </row>
        <row r="77">
          <cell r="A77" t="str">
            <v>03CV00</v>
          </cell>
          <cell r="B77">
            <v>70</v>
          </cell>
          <cell r="C77">
            <v>0</v>
          </cell>
          <cell r="D77">
            <v>32.65</v>
          </cell>
        </row>
        <row r="78">
          <cell r="A78" t="str">
            <v>03DF00</v>
          </cell>
          <cell r="B78">
            <v>61</v>
          </cell>
          <cell r="C78">
            <v>0</v>
          </cell>
          <cell r="D78">
            <v>0</v>
          </cell>
        </row>
        <row r="79">
          <cell r="A79" t="str">
            <v>03DG00</v>
          </cell>
          <cell r="B79">
            <v>43</v>
          </cell>
          <cell r="C79">
            <v>0</v>
          </cell>
          <cell r="D79">
            <v>15.01</v>
          </cell>
        </row>
        <row r="80">
          <cell r="A80" t="str">
            <v>03DH00</v>
          </cell>
          <cell r="B80">
            <v>163</v>
          </cell>
          <cell r="C80">
            <v>0</v>
          </cell>
          <cell r="D80">
            <v>78.650000000000006</v>
          </cell>
        </row>
        <row r="81">
          <cell r="A81" t="str">
            <v>03DJ00</v>
          </cell>
          <cell r="B81">
            <v>56</v>
          </cell>
          <cell r="C81">
            <v>19.420000000000002</v>
          </cell>
          <cell r="D81">
            <v>57.91</v>
          </cell>
        </row>
        <row r="82">
          <cell r="A82" t="str">
            <v>03DK00</v>
          </cell>
          <cell r="B82">
            <v>105</v>
          </cell>
          <cell r="C82">
            <v>0</v>
          </cell>
          <cell r="D82">
            <v>37.770000000000003</v>
          </cell>
        </row>
        <row r="83">
          <cell r="A83" t="str">
            <v>03DV00</v>
          </cell>
          <cell r="B83">
            <v>179</v>
          </cell>
          <cell r="C83">
            <v>35.92</v>
          </cell>
          <cell r="D83">
            <v>158.96</v>
          </cell>
        </row>
        <row r="84">
          <cell r="A84" t="str">
            <v>03DW00</v>
          </cell>
          <cell r="B84">
            <v>88</v>
          </cell>
          <cell r="C84">
            <v>77.94</v>
          </cell>
          <cell r="D84">
            <v>138.43</v>
          </cell>
        </row>
        <row r="85">
          <cell r="A85" t="str">
            <v>03DX00</v>
          </cell>
          <cell r="B85">
            <v>395</v>
          </cell>
          <cell r="C85">
            <v>190.12</v>
          </cell>
          <cell r="D85">
            <v>461.63</v>
          </cell>
        </row>
        <row r="86">
          <cell r="A86" t="str">
            <v>03EE00</v>
          </cell>
          <cell r="B86">
            <v>157</v>
          </cell>
          <cell r="C86">
            <v>0</v>
          </cell>
          <cell r="D86">
            <v>99.77</v>
          </cell>
        </row>
        <row r="87">
          <cell r="A87" t="str">
            <v>03EH00</v>
          </cell>
          <cell r="B87">
            <v>39</v>
          </cell>
          <cell r="C87">
            <v>39.04</v>
          </cell>
          <cell r="D87">
            <v>65.849999999999994</v>
          </cell>
        </row>
        <row r="88">
          <cell r="A88" t="str">
            <v>03EI00</v>
          </cell>
          <cell r="B88">
            <v>75</v>
          </cell>
          <cell r="C88">
            <v>0</v>
          </cell>
          <cell r="D88">
            <v>34.15</v>
          </cell>
        </row>
        <row r="89">
          <cell r="A89" t="str">
            <v>03EJ00</v>
          </cell>
          <cell r="B89">
            <v>57</v>
          </cell>
          <cell r="C89">
            <v>231.99</v>
          </cell>
          <cell r="D89">
            <v>271.17</v>
          </cell>
        </row>
        <row r="90">
          <cell r="A90" t="str">
            <v>03ES00</v>
          </cell>
          <cell r="B90">
            <v>103</v>
          </cell>
          <cell r="C90">
            <v>0</v>
          </cell>
          <cell r="D90">
            <v>45.57</v>
          </cell>
        </row>
        <row r="91">
          <cell r="A91" t="str">
            <v>03ET00</v>
          </cell>
          <cell r="B91">
            <v>78</v>
          </cell>
          <cell r="C91">
            <v>46.39</v>
          </cell>
          <cell r="D91">
            <v>100</v>
          </cell>
        </row>
        <row r="92">
          <cell r="A92" t="str">
            <v>03EU00</v>
          </cell>
          <cell r="B92">
            <v>296</v>
          </cell>
          <cell r="C92">
            <v>41.73</v>
          </cell>
          <cell r="D92">
            <v>245.19</v>
          </cell>
        </row>
        <row r="93">
          <cell r="A93" t="str">
            <v>03EV00</v>
          </cell>
          <cell r="B93">
            <v>232</v>
          </cell>
          <cell r="C93">
            <v>0</v>
          </cell>
          <cell r="D93">
            <v>124.01</v>
          </cell>
        </row>
        <row r="94">
          <cell r="A94" t="str">
            <v>03FH00</v>
          </cell>
          <cell r="B94">
            <v>112</v>
          </cell>
          <cell r="C94">
            <v>18.309999999999999</v>
          </cell>
          <cell r="D94">
            <v>95.29</v>
          </cell>
        </row>
        <row r="95">
          <cell r="A95" t="str">
            <v>03FJ00</v>
          </cell>
          <cell r="B95">
            <v>248</v>
          </cell>
          <cell r="C95">
            <v>0</v>
          </cell>
          <cell r="D95">
            <v>136.25</v>
          </cell>
        </row>
        <row r="96">
          <cell r="A96" t="str">
            <v>03FS00</v>
          </cell>
          <cell r="B96">
            <v>169</v>
          </cell>
          <cell r="C96">
            <v>0</v>
          </cell>
          <cell r="D96">
            <v>62.3</v>
          </cell>
        </row>
        <row r="97">
          <cell r="A97" t="str">
            <v>03FT00</v>
          </cell>
          <cell r="B97">
            <v>366</v>
          </cell>
          <cell r="C97">
            <v>0</v>
          </cell>
          <cell r="D97">
            <v>88</v>
          </cell>
        </row>
        <row r="98">
          <cell r="A98" t="str">
            <v>03FU00</v>
          </cell>
          <cell r="B98">
            <v>196</v>
          </cell>
          <cell r="C98">
            <v>139.84</v>
          </cell>
          <cell r="D98">
            <v>274.56</v>
          </cell>
        </row>
        <row r="99">
          <cell r="A99" t="str">
            <v>03GD00</v>
          </cell>
          <cell r="B99">
            <v>158</v>
          </cell>
          <cell r="C99">
            <v>0</v>
          </cell>
          <cell r="D99">
            <v>29.84</v>
          </cell>
        </row>
        <row r="100">
          <cell r="A100" t="str">
            <v>03GE00</v>
          </cell>
          <cell r="B100">
            <v>349</v>
          </cell>
          <cell r="C100">
            <v>781.88</v>
          </cell>
          <cell r="D100">
            <v>1021.77</v>
          </cell>
        </row>
        <row r="101">
          <cell r="A101" t="str">
            <v>03GJ00</v>
          </cell>
          <cell r="B101">
            <v>70</v>
          </cell>
          <cell r="C101">
            <v>0</v>
          </cell>
          <cell r="D101">
            <v>41.85</v>
          </cell>
        </row>
        <row r="102">
          <cell r="A102" t="str">
            <v>03GL00</v>
          </cell>
          <cell r="B102">
            <v>58</v>
          </cell>
          <cell r="C102">
            <v>6.61</v>
          </cell>
          <cell r="D102">
            <v>46.47</v>
          </cell>
        </row>
        <row r="103">
          <cell r="A103" t="str">
            <v>03GP00</v>
          </cell>
          <cell r="B103">
            <v>37</v>
          </cell>
          <cell r="C103">
            <v>0</v>
          </cell>
          <cell r="D103">
            <v>15.7</v>
          </cell>
        </row>
        <row r="104">
          <cell r="A104" t="str">
            <v>03GR00</v>
          </cell>
          <cell r="B104">
            <v>254</v>
          </cell>
          <cell r="C104">
            <v>0</v>
          </cell>
          <cell r="D104">
            <v>72.14</v>
          </cell>
        </row>
        <row r="105">
          <cell r="A105" t="str">
            <v>03GR01</v>
          </cell>
          <cell r="B105">
            <v>55</v>
          </cell>
          <cell r="C105">
            <v>0</v>
          </cell>
          <cell r="D105">
            <v>33.369999999999997</v>
          </cell>
        </row>
        <row r="106">
          <cell r="A106" t="str">
            <v>03GT00</v>
          </cell>
          <cell r="B106">
            <v>91</v>
          </cell>
          <cell r="C106">
            <v>0</v>
          </cell>
          <cell r="D106">
            <v>34.869999999999997</v>
          </cell>
        </row>
        <row r="107">
          <cell r="A107" t="str">
            <v>03GW00</v>
          </cell>
          <cell r="B107">
            <v>111</v>
          </cell>
          <cell r="C107">
            <v>28.86</v>
          </cell>
          <cell r="D107">
            <v>105.16</v>
          </cell>
        </row>
        <row r="108">
          <cell r="A108" t="str">
            <v>03GW01</v>
          </cell>
          <cell r="B108">
            <v>40</v>
          </cell>
          <cell r="C108">
            <v>79.58</v>
          </cell>
          <cell r="D108">
            <v>107.08</v>
          </cell>
        </row>
        <row r="109">
          <cell r="A109" t="str">
            <v>03HA00</v>
          </cell>
          <cell r="B109">
            <v>525</v>
          </cell>
          <cell r="C109">
            <v>0</v>
          </cell>
          <cell r="D109">
            <v>223.45</v>
          </cell>
        </row>
        <row r="110">
          <cell r="A110" t="str">
            <v>03HB00</v>
          </cell>
          <cell r="B110">
            <v>203</v>
          </cell>
          <cell r="C110">
            <v>0</v>
          </cell>
          <cell r="D110">
            <v>63.72</v>
          </cell>
        </row>
        <row r="111">
          <cell r="A111" t="str">
            <v>03HC00</v>
          </cell>
          <cell r="B111">
            <v>64</v>
          </cell>
          <cell r="C111">
            <v>10.82</v>
          </cell>
          <cell r="D111">
            <v>54.81</v>
          </cell>
        </row>
        <row r="112">
          <cell r="A112" t="str">
            <v>03HD00</v>
          </cell>
          <cell r="B112">
            <v>168</v>
          </cell>
          <cell r="C112">
            <v>0</v>
          </cell>
          <cell r="D112">
            <v>92.74</v>
          </cell>
        </row>
        <row r="113">
          <cell r="A113" t="str">
            <v>03HE00</v>
          </cell>
          <cell r="B113">
            <v>265</v>
          </cell>
          <cell r="C113">
            <v>0</v>
          </cell>
          <cell r="D113">
            <v>154.38</v>
          </cell>
        </row>
        <row r="114">
          <cell r="A114" t="str">
            <v>03HF00</v>
          </cell>
          <cell r="B114">
            <v>248</v>
          </cell>
          <cell r="C114">
            <v>86.55</v>
          </cell>
          <cell r="D114">
            <v>257.02</v>
          </cell>
        </row>
        <row r="115">
          <cell r="A115" t="str">
            <v>03HG00</v>
          </cell>
          <cell r="B115">
            <v>102</v>
          </cell>
          <cell r="C115">
            <v>158.54</v>
          </cell>
          <cell r="D115">
            <v>228.65</v>
          </cell>
        </row>
        <row r="116">
          <cell r="A116" t="str">
            <v>03HH00</v>
          </cell>
          <cell r="B116">
            <v>148</v>
          </cell>
          <cell r="C116">
            <v>0</v>
          </cell>
          <cell r="D116">
            <v>19.77</v>
          </cell>
        </row>
        <row r="117">
          <cell r="A117" t="str">
            <v>03HI00</v>
          </cell>
          <cell r="B117">
            <v>77</v>
          </cell>
          <cell r="C117">
            <v>0</v>
          </cell>
          <cell r="D117">
            <v>48.75</v>
          </cell>
        </row>
        <row r="118">
          <cell r="A118" t="str">
            <v>03HK00</v>
          </cell>
          <cell r="B118">
            <v>229</v>
          </cell>
          <cell r="C118">
            <v>0</v>
          </cell>
          <cell r="D118">
            <v>19.239999999999998</v>
          </cell>
        </row>
        <row r="119">
          <cell r="A119" t="str">
            <v>03HL00</v>
          </cell>
          <cell r="B119">
            <v>273</v>
          </cell>
          <cell r="C119">
            <v>0</v>
          </cell>
          <cell r="D119">
            <v>119.56</v>
          </cell>
        </row>
        <row r="120">
          <cell r="A120" t="str">
            <v>03HM00</v>
          </cell>
          <cell r="B120">
            <v>125</v>
          </cell>
          <cell r="C120">
            <v>0</v>
          </cell>
          <cell r="D120">
            <v>4.47</v>
          </cell>
        </row>
        <row r="121">
          <cell r="A121" t="str">
            <v>03HO00</v>
          </cell>
          <cell r="B121">
            <v>73</v>
          </cell>
          <cell r="C121">
            <v>0</v>
          </cell>
          <cell r="D121">
            <v>0</v>
          </cell>
        </row>
        <row r="122">
          <cell r="A122" t="str">
            <v>03HP00</v>
          </cell>
          <cell r="B122">
            <v>237</v>
          </cell>
          <cell r="C122">
            <v>0</v>
          </cell>
          <cell r="D122">
            <v>72.290000000000006</v>
          </cell>
        </row>
        <row r="123">
          <cell r="A123" t="str">
            <v>03HQ00</v>
          </cell>
          <cell r="B123">
            <v>175</v>
          </cell>
          <cell r="C123">
            <v>0</v>
          </cell>
          <cell r="D123">
            <v>62.78</v>
          </cell>
        </row>
        <row r="124">
          <cell r="A124" t="str">
            <v>03HR00</v>
          </cell>
          <cell r="B124">
            <v>191</v>
          </cell>
          <cell r="C124">
            <v>0</v>
          </cell>
          <cell r="D124">
            <v>15.93</v>
          </cell>
        </row>
        <row r="125">
          <cell r="A125" t="str">
            <v>03HS00</v>
          </cell>
          <cell r="B125">
            <v>69</v>
          </cell>
          <cell r="C125">
            <v>0</v>
          </cell>
          <cell r="D125">
            <v>43.67</v>
          </cell>
        </row>
        <row r="126">
          <cell r="A126" t="str">
            <v>03HU00</v>
          </cell>
          <cell r="B126">
            <v>620</v>
          </cell>
          <cell r="C126">
            <v>61.79</v>
          </cell>
          <cell r="D126">
            <v>487.96</v>
          </cell>
        </row>
        <row r="127">
          <cell r="A127" t="str">
            <v>03HV00</v>
          </cell>
          <cell r="B127">
            <v>215</v>
          </cell>
          <cell r="C127">
            <v>0</v>
          </cell>
          <cell r="D127">
            <v>127.43</v>
          </cell>
        </row>
        <row r="128">
          <cell r="A128" t="str">
            <v>03HV01</v>
          </cell>
          <cell r="B128">
            <v>153</v>
          </cell>
          <cell r="C128">
            <v>0</v>
          </cell>
          <cell r="D128">
            <v>22.89</v>
          </cell>
        </row>
        <row r="129">
          <cell r="A129" t="str">
            <v>03HY00</v>
          </cell>
          <cell r="B129">
            <v>411</v>
          </cell>
          <cell r="C129">
            <v>0</v>
          </cell>
          <cell r="D129">
            <v>156.9</v>
          </cell>
        </row>
        <row r="130">
          <cell r="A130" t="str">
            <v>03HZ00</v>
          </cell>
          <cell r="B130">
            <v>44</v>
          </cell>
          <cell r="C130">
            <v>0</v>
          </cell>
          <cell r="D130">
            <v>9.1</v>
          </cell>
        </row>
        <row r="131">
          <cell r="A131" t="str">
            <v>03IA00</v>
          </cell>
          <cell r="B131">
            <v>146</v>
          </cell>
          <cell r="C131">
            <v>0</v>
          </cell>
          <cell r="D131">
            <v>34.01</v>
          </cell>
        </row>
        <row r="132">
          <cell r="A132" t="str">
            <v>03IB00</v>
          </cell>
          <cell r="B132">
            <v>36</v>
          </cell>
          <cell r="C132">
            <v>0</v>
          </cell>
          <cell r="D132">
            <v>8.94</v>
          </cell>
        </row>
        <row r="133">
          <cell r="A133" t="str">
            <v>03IC00</v>
          </cell>
          <cell r="B133">
            <v>271</v>
          </cell>
          <cell r="C133">
            <v>0</v>
          </cell>
          <cell r="D133">
            <v>93.84</v>
          </cell>
        </row>
        <row r="134">
          <cell r="A134" t="str">
            <v>03IH00</v>
          </cell>
          <cell r="B134">
            <v>324</v>
          </cell>
          <cell r="C134">
            <v>0</v>
          </cell>
          <cell r="D134">
            <v>4.34</v>
          </cell>
        </row>
        <row r="135">
          <cell r="A135" t="str">
            <v>03IK00</v>
          </cell>
          <cell r="B135">
            <v>355</v>
          </cell>
          <cell r="C135">
            <v>0</v>
          </cell>
          <cell r="D135">
            <v>178.82</v>
          </cell>
        </row>
        <row r="136">
          <cell r="A136" t="str">
            <v>03IV00</v>
          </cell>
          <cell r="B136">
            <v>281</v>
          </cell>
          <cell r="C136">
            <v>2.75</v>
          </cell>
          <cell r="D136">
            <v>195.9</v>
          </cell>
        </row>
        <row r="137">
          <cell r="A137" t="str">
            <v>03IW00</v>
          </cell>
          <cell r="B137">
            <v>224</v>
          </cell>
          <cell r="C137">
            <v>51.18</v>
          </cell>
          <cell r="D137">
            <v>205.15</v>
          </cell>
        </row>
        <row r="138">
          <cell r="A138" t="str">
            <v>03IX00</v>
          </cell>
          <cell r="B138">
            <v>105</v>
          </cell>
          <cell r="C138">
            <v>269.18</v>
          </cell>
          <cell r="D138">
            <v>341.35</v>
          </cell>
        </row>
        <row r="139">
          <cell r="A139" t="str">
            <v>03IY00</v>
          </cell>
          <cell r="B139">
            <v>515</v>
          </cell>
          <cell r="C139">
            <v>0</v>
          </cell>
          <cell r="D139">
            <v>298.70999999999998</v>
          </cell>
        </row>
        <row r="140">
          <cell r="A140" t="str">
            <v>03IZ00</v>
          </cell>
          <cell r="B140">
            <v>164</v>
          </cell>
          <cell r="C140">
            <v>0</v>
          </cell>
          <cell r="D140">
            <v>63.57</v>
          </cell>
        </row>
        <row r="141">
          <cell r="A141" t="str">
            <v>03JB00</v>
          </cell>
          <cell r="B141">
            <v>116</v>
          </cell>
          <cell r="C141">
            <v>60.36</v>
          </cell>
          <cell r="D141">
            <v>140.09</v>
          </cell>
        </row>
        <row r="142">
          <cell r="A142" t="str">
            <v>03JC00</v>
          </cell>
          <cell r="B142">
            <v>359</v>
          </cell>
          <cell r="C142">
            <v>688.21</v>
          </cell>
          <cell r="D142">
            <v>934.97</v>
          </cell>
        </row>
        <row r="143">
          <cell r="A143" t="str">
            <v>03JD00</v>
          </cell>
          <cell r="B143">
            <v>223</v>
          </cell>
          <cell r="C143">
            <v>0</v>
          </cell>
          <cell r="D143">
            <v>14.18</v>
          </cell>
        </row>
        <row r="144">
          <cell r="A144" t="str">
            <v>03JE00</v>
          </cell>
          <cell r="B144">
            <v>125</v>
          </cell>
          <cell r="C144">
            <v>39.17</v>
          </cell>
          <cell r="D144">
            <v>125.09</v>
          </cell>
        </row>
        <row r="145">
          <cell r="A145" t="str">
            <v>03JG00</v>
          </cell>
          <cell r="B145">
            <v>163</v>
          </cell>
          <cell r="C145">
            <v>0</v>
          </cell>
          <cell r="D145">
            <v>46.83</v>
          </cell>
        </row>
        <row r="146">
          <cell r="A146" t="str">
            <v>03JH00</v>
          </cell>
          <cell r="B146">
            <v>579</v>
          </cell>
          <cell r="C146">
            <v>81.3</v>
          </cell>
          <cell r="D146">
            <v>479.28</v>
          </cell>
        </row>
        <row r="147">
          <cell r="A147" t="str">
            <v>03JI00</v>
          </cell>
          <cell r="B147">
            <v>144</v>
          </cell>
          <cell r="C147">
            <v>19.25</v>
          </cell>
          <cell r="D147">
            <v>118.23</v>
          </cell>
        </row>
        <row r="148">
          <cell r="A148" t="str">
            <v>03JL00</v>
          </cell>
          <cell r="B148">
            <v>202</v>
          </cell>
          <cell r="C148">
            <v>71.63</v>
          </cell>
          <cell r="D148">
            <v>210.48</v>
          </cell>
        </row>
        <row r="149">
          <cell r="A149" t="str">
            <v>03JP00</v>
          </cell>
          <cell r="B149">
            <v>353</v>
          </cell>
          <cell r="C149">
            <v>0</v>
          </cell>
          <cell r="D149">
            <v>103.64</v>
          </cell>
        </row>
        <row r="150">
          <cell r="A150" t="str">
            <v>03JQ00</v>
          </cell>
          <cell r="B150">
            <v>159</v>
          </cell>
          <cell r="C150">
            <v>32.83</v>
          </cell>
          <cell r="D150">
            <v>142.12</v>
          </cell>
        </row>
        <row r="151">
          <cell r="A151" t="str">
            <v>03JS00</v>
          </cell>
          <cell r="B151">
            <v>283</v>
          </cell>
          <cell r="C151">
            <v>0</v>
          </cell>
          <cell r="D151">
            <v>17.350000000000001</v>
          </cell>
        </row>
        <row r="152">
          <cell r="A152" t="str">
            <v>03JW00</v>
          </cell>
          <cell r="B152">
            <v>115</v>
          </cell>
          <cell r="C152">
            <v>70.23</v>
          </cell>
          <cell r="D152">
            <v>149.28</v>
          </cell>
        </row>
        <row r="153">
          <cell r="A153" t="str">
            <v>03JX00</v>
          </cell>
          <cell r="B153">
            <v>154</v>
          </cell>
          <cell r="C153">
            <v>0</v>
          </cell>
          <cell r="D153">
            <v>44.4</v>
          </cell>
        </row>
        <row r="154">
          <cell r="A154" t="str">
            <v>03KA00</v>
          </cell>
          <cell r="B154">
            <v>152</v>
          </cell>
          <cell r="C154">
            <v>0</v>
          </cell>
          <cell r="D154">
            <v>97.13</v>
          </cell>
        </row>
        <row r="155">
          <cell r="A155" t="str">
            <v>03KF00</v>
          </cell>
          <cell r="B155">
            <v>442</v>
          </cell>
          <cell r="C155">
            <v>0</v>
          </cell>
          <cell r="D155">
            <v>86.98</v>
          </cell>
        </row>
        <row r="156">
          <cell r="A156" t="str">
            <v>03KI00</v>
          </cell>
          <cell r="B156">
            <v>153</v>
          </cell>
          <cell r="C156">
            <v>0</v>
          </cell>
          <cell r="D156">
            <v>88.95</v>
          </cell>
        </row>
        <row r="157">
          <cell r="A157" t="str">
            <v>03KJ00</v>
          </cell>
          <cell r="B157">
            <v>159</v>
          </cell>
          <cell r="C157">
            <v>0</v>
          </cell>
          <cell r="D157">
            <v>18.399999999999999</v>
          </cell>
        </row>
        <row r="158">
          <cell r="A158" t="str">
            <v>03KM00</v>
          </cell>
          <cell r="B158">
            <v>115</v>
          </cell>
          <cell r="C158">
            <v>0</v>
          </cell>
          <cell r="D158">
            <v>28.35</v>
          </cell>
        </row>
        <row r="159">
          <cell r="A159" t="str">
            <v>03KP00</v>
          </cell>
          <cell r="B159">
            <v>95</v>
          </cell>
          <cell r="C159">
            <v>10.15</v>
          </cell>
          <cell r="D159">
            <v>75.45</v>
          </cell>
        </row>
        <row r="160">
          <cell r="A160" t="str">
            <v>03KR00</v>
          </cell>
          <cell r="B160">
            <v>98</v>
          </cell>
          <cell r="C160">
            <v>0</v>
          </cell>
          <cell r="D160">
            <v>9.2799999999999994</v>
          </cell>
        </row>
        <row r="161">
          <cell r="A161" t="str">
            <v>03KS00</v>
          </cell>
          <cell r="B161">
            <v>176</v>
          </cell>
          <cell r="C161">
            <v>0</v>
          </cell>
          <cell r="D161">
            <v>102.2</v>
          </cell>
        </row>
        <row r="162">
          <cell r="A162" t="str">
            <v>03KT00</v>
          </cell>
          <cell r="B162">
            <v>121</v>
          </cell>
          <cell r="C162">
            <v>0</v>
          </cell>
          <cell r="D162">
            <v>32.31</v>
          </cell>
        </row>
        <row r="163">
          <cell r="A163" t="str">
            <v>03KV00</v>
          </cell>
          <cell r="B163">
            <v>290</v>
          </cell>
          <cell r="C163">
            <v>0</v>
          </cell>
          <cell r="D163">
            <v>119.93</v>
          </cell>
        </row>
        <row r="164">
          <cell r="A164" t="str">
            <v>03KW00</v>
          </cell>
          <cell r="B164">
            <v>357</v>
          </cell>
          <cell r="C164">
            <v>0</v>
          </cell>
          <cell r="D164">
            <v>19.100000000000001</v>
          </cell>
        </row>
        <row r="165">
          <cell r="A165" t="str">
            <v>03KX00</v>
          </cell>
          <cell r="B165">
            <v>167</v>
          </cell>
          <cell r="C165">
            <v>101.38</v>
          </cell>
          <cell r="D165">
            <v>216.17</v>
          </cell>
        </row>
        <row r="166">
          <cell r="A166" t="str">
            <v>03LA00</v>
          </cell>
          <cell r="B166">
            <v>225</v>
          </cell>
          <cell r="C166">
            <v>104.22</v>
          </cell>
          <cell r="D166">
            <v>258.88</v>
          </cell>
        </row>
        <row r="167">
          <cell r="A167" t="str">
            <v>03LC00</v>
          </cell>
          <cell r="B167">
            <v>73</v>
          </cell>
          <cell r="C167">
            <v>0</v>
          </cell>
          <cell r="D167">
            <v>17.600000000000001</v>
          </cell>
        </row>
        <row r="168">
          <cell r="A168" t="str">
            <v>03LD00</v>
          </cell>
          <cell r="B168">
            <v>264</v>
          </cell>
          <cell r="C168">
            <v>70.75</v>
          </cell>
          <cell r="D168">
            <v>252.21</v>
          </cell>
        </row>
        <row r="169">
          <cell r="A169" t="str">
            <v>03LE00</v>
          </cell>
          <cell r="B169">
            <v>192</v>
          </cell>
          <cell r="C169">
            <v>0</v>
          </cell>
          <cell r="D169">
            <v>94.8</v>
          </cell>
        </row>
        <row r="170">
          <cell r="A170" t="str">
            <v>03LK00</v>
          </cell>
          <cell r="B170">
            <v>293</v>
          </cell>
          <cell r="C170">
            <v>386.02</v>
          </cell>
          <cell r="D170">
            <v>587.41999999999996</v>
          </cell>
        </row>
        <row r="171">
          <cell r="A171" t="str">
            <v>03LN00</v>
          </cell>
          <cell r="B171">
            <v>421</v>
          </cell>
          <cell r="C171">
            <v>0</v>
          </cell>
          <cell r="D171">
            <v>92.01</v>
          </cell>
        </row>
        <row r="172">
          <cell r="A172" t="str">
            <v>03LQ00</v>
          </cell>
          <cell r="B172">
            <v>606</v>
          </cell>
          <cell r="C172">
            <v>0</v>
          </cell>
          <cell r="D172">
            <v>213.54</v>
          </cell>
        </row>
        <row r="173">
          <cell r="A173" t="str">
            <v>03LR00</v>
          </cell>
          <cell r="B173">
            <v>76</v>
          </cell>
          <cell r="C173">
            <v>0</v>
          </cell>
          <cell r="D173">
            <v>23.55</v>
          </cell>
        </row>
        <row r="174">
          <cell r="A174" t="str">
            <v>03LS00</v>
          </cell>
          <cell r="B174">
            <v>229</v>
          </cell>
          <cell r="C174">
            <v>32.21</v>
          </cell>
          <cell r="D174">
            <v>189.62</v>
          </cell>
        </row>
        <row r="175">
          <cell r="A175" t="str">
            <v>03LT00</v>
          </cell>
          <cell r="B175">
            <v>288</v>
          </cell>
          <cell r="C175">
            <v>0</v>
          </cell>
          <cell r="D175">
            <v>43.27</v>
          </cell>
        </row>
        <row r="176">
          <cell r="A176" t="str">
            <v>03LX00</v>
          </cell>
          <cell r="B176">
            <v>642</v>
          </cell>
          <cell r="C176">
            <v>0</v>
          </cell>
          <cell r="D176">
            <v>146.77000000000001</v>
          </cell>
        </row>
        <row r="177">
          <cell r="A177" t="str">
            <v>03LY00</v>
          </cell>
          <cell r="B177">
            <v>806</v>
          </cell>
          <cell r="C177">
            <v>0</v>
          </cell>
          <cell r="D177">
            <v>46.52</v>
          </cell>
        </row>
        <row r="178">
          <cell r="A178" t="str">
            <v>03MA00</v>
          </cell>
          <cell r="B178">
            <v>91</v>
          </cell>
          <cell r="C178">
            <v>0</v>
          </cell>
          <cell r="D178">
            <v>53.72</v>
          </cell>
        </row>
        <row r="179">
          <cell r="A179" t="str">
            <v>03MF00</v>
          </cell>
          <cell r="B179">
            <v>282</v>
          </cell>
          <cell r="C179">
            <v>0</v>
          </cell>
          <cell r="D179">
            <v>136.38</v>
          </cell>
        </row>
        <row r="180">
          <cell r="A180" t="str">
            <v>03MH00</v>
          </cell>
          <cell r="B180">
            <v>88</v>
          </cell>
          <cell r="C180">
            <v>0</v>
          </cell>
          <cell r="D180">
            <v>24.72</v>
          </cell>
        </row>
        <row r="181">
          <cell r="A181" t="str">
            <v>03MI00</v>
          </cell>
          <cell r="B181">
            <v>203</v>
          </cell>
          <cell r="C181">
            <v>0</v>
          </cell>
          <cell r="D181">
            <v>67.41</v>
          </cell>
        </row>
        <row r="182">
          <cell r="A182" t="str">
            <v>03MJ00</v>
          </cell>
          <cell r="B182">
            <v>111</v>
          </cell>
          <cell r="C182">
            <v>0</v>
          </cell>
          <cell r="D182">
            <v>11.46</v>
          </cell>
        </row>
        <row r="183">
          <cell r="A183" t="str">
            <v>03MK00</v>
          </cell>
          <cell r="B183">
            <v>405</v>
          </cell>
          <cell r="C183">
            <v>0</v>
          </cell>
          <cell r="D183">
            <v>23.31</v>
          </cell>
        </row>
        <row r="184">
          <cell r="A184" t="str">
            <v>03ML00</v>
          </cell>
          <cell r="B184">
            <v>296</v>
          </cell>
          <cell r="C184">
            <v>63.13</v>
          </cell>
          <cell r="D184">
            <v>266.58999999999997</v>
          </cell>
        </row>
        <row r="185">
          <cell r="A185" t="str">
            <v>03MO00</v>
          </cell>
          <cell r="B185">
            <v>128</v>
          </cell>
          <cell r="C185">
            <v>0</v>
          </cell>
          <cell r="D185">
            <v>33.99</v>
          </cell>
        </row>
        <row r="186">
          <cell r="A186" t="str">
            <v>03MQ00</v>
          </cell>
          <cell r="B186">
            <v>93</v>
          </cell>
          <cell r="C186">
            <v>63</v>
          </cell>
          <cell r="D186">
            <v>126.93</v>
          </cell>
        </row>
        <row r="187">
          <cell r="A187" t="str">
            <v>03MR00</v>
          </cell>
          <cell r="B187">
            <v>448</v>
          </cell>
          <cell r="C187">
            <v>0</v>
          </cell>
          <cell r="D187">
            <v>285.04000000000002</v>
          </cell>
        </row>
        <row r="188">
          <cell r="A188" t="str">
            <v>03MT00</v>
          </cell>
          <cell r="B188">
            <v>105</v>
          </cell>
          <cell r="C188">
            <v>0</v>
          </cell>
          <cell r="D188">
            <v>36.28</v>
          </cell>
        </row>
        <row r="189">
          <cell r="A189" t="str">
            <v>03MW00</v>
          </cell>
          <cell r="B189">
            <v>101</v>
          </cell>
          <cell r="C189">
            <v>134.69999999999999</v>
          </cell>
          <cell r="D189">
            <v>204.13</v>
          </cell>
        </row>
        <row r="190">
          <cell r="A190" t="str">
            <v>03MX00</v>
          </cell>
          <cell r="B190">
            <v>255</v>
          </cell>
          <cell r="C190">
            <v>6.94</v>
          </cell>
          <cell r="D190">
            <v>182.21</v>
          </cell>
        </row>
        <row r="191">
          <cell r="A191" t="str">
            <v>03NB00</v>
          </cell>
          <cell r="B191">
            <v>292</v>
          </cell>
          <cell r="C191">
            <v>290.20999999999998</v>
          </cell>
          <cell r="D191">
            <v>490.92</v>
          </cell>
        </row>
        <row r="192">
          <cell r="A192" t="str">
            <v>03NC00</v>
          </cell>
          <cell r="B192">
            <v>416</v>
          </cell>
          <cell r="C192">
            <v>0</v>
          </cell>
          <cell r="D192">
            <v>73.22</v>
          </cell>
        </row>
        <row r="193">
          <cell r="A193" t="str">
            <v>03NE00</v>
          </cell>
          <cell r="B193">
            <v>349</v>
          </cell>
          <cell r="C193">
            <v>0</v>
          </cell>
          <cell r="D193">
            <v>239.37</v>
          </cell>
        </row>
        <row r="194">
          <cell r="A194" t="str">
            <v>03NF00</v>
          </cell>
          <cell r="B194">
            <v>200</v>
          </cell>
          <cell r="C194">
            <v>0</v>
          </cell>
          <cell r="D194">
            <v>59.53</v>
          </cell>
        </row>
        <row r="195">
          <cell r="A195" t="str">
            <v>03NH00</v>
          </cell>
          <cell r="B195">
            <v>33</v>
          </cell>
          <cell r="C195">
            <v>64.03</v>
          </cell>
          <cell r="D195">
            <v>86.72</v>
          </cell>
        </row>
        <row r="196">
          <cell r="A196" t="str">
            <v>03NI00</v>
          </cell>
          <cell r="B196">
            <v>310</v>
          </cell>
          <cell r="C196">
            <v>0</v>
          </cell>
          <cell r="D196">
            <v>98.73</v>
          </cell>
        </row>
        <row r="197">
          <cell r="A197" t="str">
            <v>03NJ00</v>
          </cell>
          <cell r="B197">
            <v>222</v>
          </cell>
          <cell r="C197">
            <v>0</v>
          </cell>
          <cell r="D197">
            <v>24.33</v>
          </cell>
        </row>
        <row r="198">
          <cell r="A198" t="str">
            <v>03NN00</v>
          </cell>
          <cell r="B198">
            <v>254</v>
          </cell>
          <cell r="C198">
            <v>0</v>
          </cell>
          <cell r="D198">
            <v>94.35</v>
          </cell>
        </row>
        <row r="199">
          <cell r="A199" t="str">
            <v>03NO00</v>
          </cell>
          <cell r="B199">
            <v>109</v>
          </cell>
          <cell r="C199">
            <v>8.3000000000000007</v>
          </cell>
          <cell r="D199">
            <v>83.22</v>
          </cell>
        </row>
        <row r="200">
          <cell r="A200" t="str">
            <v>03NP00</v>
          </cell>
          <cell r="B200">
            <v>187</v>
          </cell>
          <cell r="C200">
            <v>0</v>
          </cell>
          <cell r="D200">
            <v>52.65</v>
          </cell>
        </row>
        <row r="201">
          <cell r="A201" t="str">
            <v>03NR00</v>
          </cell>
          <cell r="B201">
            <v>58</v>
          </cell>
          <cell r="C201">
            <v>26.09</v>
          </cell>
          <cell r="D201">
            <v>65.959999999999994</v>
          </cell>
        </row>
        <row r="202">
          <cell r="A202" t="str">
            <v>03NT00</v>
          </cell>
          <cell r="B202">
            <v>333</v>
          </cell>
          <cell r="C202">
            <v>0</v>
          </cell>
          <cell r="D202">
            <v>23.69</v>
          </cell>
        </row>
        <row r="203">
          <cell r="A203" t="str">
            <v>03NU00</v>
          </cell>
          <cell r="B203">
            <v>231</v>
          </cell>
          <cell r="C203">
            <v>0</v>
          </cell>
          <cell r="D203">
            <v>110.88</v>
          </cell>
        </row>
        <row r="204">
          <cell r="A204" t="str">
            <v>03NW00</v>
          </cell>
          <cell r="B204">
            <v>725</v>
          </cell>
          <cell r="C204">
            <v>0</v>
          </cell>
          <cell r="D204">
            <v>82.75</v>
          </cell>
        </row>
        <row r="205">
          <cell r="A205" t="str">
            <v>03NY00</v>
          </cell>
          <cell r="B205">
            <v>149</v>
          </cell>
          <cell r="C205">
            <v>0</v>
          </cell>
          <cell r="D205">
            <v>88.93</v>
          </cell>
        </row>
        <row r="206">
          <cell r="A206" t="str">
            <v>03NZ00</v>
          </cell>
          <cell r="B206">
            <v>88</v>
          </cell>
          <cell r="C206">
            <v>15.06</v>
          </cell>
          <cell r="D206">
            <v>75.55</v>
          </cell>
        </row>
        <row r="207">
          <cell r="A207" t="str">
            <v>03OA00</v>
          </cell>
          <cell r="B207">
            <v>49</v>
          </cell>
          <cell r="C207">
            <v>15.11</v>
          </cell>
          <cell r="D207">
            <v>48.79</v>
          </cell>
        </row>
        <row r="208">
          <cell r="A208" t="str">
            <v>03OB00</v>
          </cell>
          <cell r="B208">
            <v>179</v>
          </cell>
          <cell r="C208">
            <v>0</v>
          </cell>
          <cell r="D208">
            <v>34.81</v>
          </cell>
        </row>
        <row r="209">
          <cell r="A209" t="str">
            <v>03OC00</v>
          </cell>
          <cell r="B209">
            <v>125</v>
          </cell>
          <cell r="C209">
            <v>0</v>
          </cell>
          <cell r="D209">
            <v>38.56</v>
          </cell>
        </row>
        <row r="210">
          <cell r="A210" t="str">
            <v>03OJ00</v>
          </cell>
          <cell r="B210">
            <v>557</v>
          </cell>
          <cell r="C210">
            <v>0</v>
          </cell>
          <cell r="D210">
            <v>161.94999999999999</v>
          </cell>
        </row>
        <row r="211">
          <cell r="A211" t="str">
            <v>03OK00</v>
          </cell>
          <cell r="B211">
            <v>226</v>
          </cell>
          <cell r="C211">
            <v>165.57</v>
          </cell>
          <cell r="D211">
            <v>320.91000000000003</v>
          </cell>
        </row>
        <row r="212">
          <cell r="A212" t="str">
            <v>03OM00</v>
          </cell>
          <cell r="B212">
            <v>285</v>
          </cell>
          <cell r="C212">
            <v>30.41</v>
          </cell>
          <cell r="D212">
            <v>226.31</v>
          </cell>
        </row>
        <row r="213">
          <cell r="A213" t="str">
            <v>03ON00</v>
          </cell>
          <cell r="B213">
            <v>115</v>
          </cell>
          <cell r="C213">
            <v>312.75</v>
          </cell>
          <cell r="D213">
            <v>391.79</v>
          </cell>
        </row>
        <row r="214">
          <cell r="A214" t="str">
            <v>03OP00</v>
          </cell>
          <cell r="B214">
            <v>167</v>
          </cell>
          <cell r="C214">
            <v>393.67</v>
          </cell>
          <cell r="D214">
            <v>508.46</v>
          </cell>
        </row>
        <row r="215">
          <cell r="A215" t="str">
            <v>03OR00</v>
          </cell>
          <cell r="B215">
            <v>127</v>
          </cell>
          <cell r="C215">
            <v>0</v>
          </cell>
          <cell r="D215">
            <v>59.37</v>
          </cell>
        </row>
        <row r="216">
          <cell r="A216" t="str">
            <v>03OT00</v>
          </cell>
          <cell r="B216">
            <v>318</v>
          </cell>
          <cell r="C216">
            <v>298.45999999999998</v>
          </cell>
          <cell r="D216">
            <v>517.04999999999995</v>
          </cell>
        </row>
        <row r="217">
          <cell r="A217" t="str">
            <v>03OU00</v>
          </cell>
          <cell r="B217">
            <v>361</v>
          </cell>
          <cell r="C217">
            <v>0</v>
          </cell>
          <cell r="D217">
            <v>76.42</v>
          </cell>
        </row>
        <row r="218">
          <cell r="A218" t="str">
            <v>03PC00</v>
          </cell>
          <cell r="B218">
            <v>223</v>
          </cell>
          <cell r="C218">
            <v>114.09</v>
          </cell>
          <cell r="D218">
            <v>267.38</v>
          </cell>
        </row>
        <row r="219">
          <cell r="A219" t="str">
            <v>03PD00</v>
          </cell>
          <cell r="B219">
            <v>356</v>
          </cell>
          <cell r="C219">
            <v>0</v>
          </cell>
          <cell r="D219">
            <v>145.52000000000001</v>
          </cell>
        </row>
        <row r="220">
          <cell r="A220" t="str">
            <v>03PF00</v>
          </cell>
          <cell r="B220">
            <v>326</v>
          </cell>
          <cell r="C220">
            <v>0</v>
          </cell>
          <cell r="D220">
            <v>195.63</v>
          </cell>
        </row>
        <row r="221">
          <cell r="A221" t="str">
            <v>03PH00</v>
          </cell>
          <cell r="B221">
            <v>273</v>
          </cell>
          <cell r="C221">
            <v>0</v>
          </cell>
          <cell r="D221">
            <v>28.61</v>
          </cell>
        </row>
        <row r="222">
          <cell r="A222" t="str">
            <v>03PJ00</v>
          </cell>
          <cell r="B222">
            <v>136</v>
          </cell>
          <cell r="C222">
            <v>0</v>
          </cell>
          <cell r="D222">
            <v>24.57</v>
          </cell>
        </row>
        <row r="223">
          <cell r="A223" t="str">
            <v>03PK00</v>
          </cell>
          <cell r="B223">
            <v>89</v>
          </cell>
          <cell r="C223">
            <v>0</v>
          </cell>
          <cell r="D223">
            <v>14.42</v>
          </cell>
        </row>
        <row r="224">
          <cell r="A224" t="str">
            <v>03PL00</v>
          </cell>
          <cell r="B224">
            <v>74</v>
          </cell>
          <cell r="C224">
            <v>0</v>
          </cell>
          <cell r="D224">
            <v>17.89</v>
          </cell>
        </row>
        <row r="225">
          <cell r="A225" t="str">
            <v>03PM00</v>
          </cell>
          <cell r="B225">
            <v>223</v>
          </cell>
          <cell r="C225">
            <v>0</v>
          </cell>
          <cell r="D225">
            <v>115.44</v>
          </cell>
        </row>
        <row r="226">
          <cell r="A226" t="str">
            <v>03PN00</v>
          </cell>
          <cell r="B226">
            <v>50</v>
          </cell>
          <cell r="C226">
            <v>0</v>
          </cell>
          <cell r="D226">
            <v>21.33</v>
          </cell>
        </row>
        <row r="227">
          <cell r="A227" t="str">
            <v>03PP00</v>
          </cell>
          <cell r="B227">
            <v>178</v>
          </cell>
          <cell r="C227">
            <v>0</v>
          </cell>
          <cell r="D227">
            <v>25.16</v>
          </cell>
        </row>
        <row r="228">
          <cell r="A228" t="str">
            <v>03PQ00</v>
          </cell>
          <cell r="B228">
            <v>288</v>
          </cell>
          <cell r="C228">
            <v>94.47</v>
          </cell>
          <cell r="D228">
            <v>292.43</v>
          </cell>
        </row>
        <row r="229">
          <cell r="A229" t="str">
            <v>03PS00</v>
          </cell>
          <cell r="B229">
            <v>226</v>
          </cell>
          <cell r="C229">
            <v>0</v>
          </cell>
          <cell r="D229">
            <v>0</v>
          </cell>
        </row>
        <row r="230">
          <cell r="A230" t="str">
            <v>03PV00</v>
          </cell>
          <cell r="B230">
            <v>175</v>
          </cell>
          <cell r="C230">
            <v>27.91</v>
          </cell>
          <cell r="D230">
            <v>148.19999999999999</v>
          </cell>
        </row>
        <row r="231">
          <cell r="A231" t="str">
            <v>03PW00</v>
          </cell>
          <cell r="B231">
            <v>136</v>
          </cell>
          <cell r="C231">
            <v>0</v>
          </cell>
          <cell r="D231">
            <v>35.08</v>
          </cell>
        </row>
        <row r="232">
          <cell r="A232" t="str">
            <v>03PX00</v>
          </cell>
          <cell r="B232">
            <v>189</v>
          </cell>
          <cell r="C232">
            <v>0</v>
          </cell>
          <cell r="D232">
            <v>90.46</v>
          </cell>
        </row>
        <row r="233">
          <cell r="A233" t="str">
            <v>03PY00</v>
          </cell>
          <cell r="B233">
            <v>507</v>
          </cell>
          <cell r="C233">
            <v>0</v>
          </cell>
          <cell r="D233">
            <v>165.23</v>
          </cell>
        </row>
        <row r="234">
          <cell r="A234" t="str">
            <v>03QA00</v>
          </cell>
          <cell r="B234">
            <v>306</v>
          </cell>
          <cell r="C234">
            <v>0</v>
          </cell>
          <cell r="D234">
            <v>210.06</v>
          </cell>
        </row>
        <row r="235">
          <cell r="A235" t="str">
            <v>03QB00</v>
          </cell>
          <cell r="B235">
            <v>83</v>
          </cell>
          <cell r="C235">
            <v>16.14</v>
          </cell>
          <cell r="D235">
            <v>73.2</v>
          </cell>
        </row>
        <row r="236">
          <cell r="A236" t="str">
            <v>03QC00</v>
          </cell>
          <cell r="B236">
            <v>72</v>
          </cell>
          <cell r="C236">
            <v>0</v>
          </cell>
          <cell r="D236">
            <v>9.42</v>
          </cell>
        </row>
        <row r="237">
          <cell r="A237" t="str">
            <v>03QD00</v>
          </cell>
          <cell r="B237">
            <v>226</v>
          </cell>
          <cell r="C237">
            <v>0</v>
          </cell>
          <cell r="D237">
            <v>88.05</v>
          </cell>
        </row>
        <row r="238">
          <cell r="A238" t="str">
            <v>03QF00</v>
          </cell>
          <cell r="B238">
            <v>80</v>
          </cell>
          <cell r="C238">
            <v>0</v>
          </cell>
          <cell r="D238">
            <v>12.99</v>
          </cell>
        </row>
        <row r="239">
          <cell r="A239" t="str">
            <v>03QI00</v>
          </cell>
          <cell r="B239">
            <v>204</v>
          </cell>
          <cell r="C239">
            <v>0</v>
          </cell>
          <cell r="D239">
            <v>106.88</v>
          </cell>
        </row>
        <row r="240">
          <cell r="A240" t="str">
            <v>03QJ00</v>
          </cell>
          <cell r="B240">
            <v>167</v>
          </cell>
          <cell r="C240">
            <v>0</v>
          </cell>
          <cell r="D240">
            <v>41.26</v>
          </cell>
        </row>
        <row r="241">
          <cell r="A241" t="str">
            <v>03QK00</v>
          </cell>
          <cell r="B241">
            <v>65</v>
          </cell>
          <cell r="C241">
            <v>0</v>
          </cell>
          <cell r="D241">
            <v>19.78</v>
          </cell>
        </row>
        <row r="242">
          <cell r="A242" t="str">
            <v>03QL00</v>
          </cell>
          <cell r="B242">
            <v>117</v>
          </cell>
          <cell r="C242">
            <v>0</v>
          </cell>
          <cell r="D242">
            <v>55.89</v>
          </cell>
        </row>
        <row r="243">
          <cell r="A243" t="str">
            <v>03QN00</v>
          </cell>
          <cell r="B243">
            <v>140</v>
          </cell>
          <cell r="C243">
            <v>0</v>
          </cell>
          <cell r="D243">
            <v>27.41</v>
          </cell>
        </row>
        <row r="244">
          <cell r="A244" t="str">
            <v>03QO00</v>
          </cell>
          <cell r="B244">
            <v>150</v>
          </cell>
          <cell r="C244">
            <v>10.85</v>
          </cell>
          <cell r="D244">
            <v>113.95</v>
          </cell>
        </row>
        <row r="245">
          <cell r="A245" t="str">
            <v>03QP00</v>
          </cell>
          <cell r="B245">
            <v>88</v>
          </cell>
          <cell r="C245">
            <v>0</v>
          </cell>
          <cell r="D245">
            <v>19.03</v>
          </cell>
        </row>
        <row r="246">
          <cell r="A246" t="str">
            <v>03QQ00</v>
          </cell>
          <cell r="B246">
            <v>219</v>
          </cell>
          <cell r="C246">
            <v>274.55</v>
          </cell>
          <cell r="D246">
            <v>425.08</v>
          </cell>
        </row>
        <row r="247">
          <cell r="A247" t="str">
            <v>03QR00</v>
          </cell>
          <cell r="B247">
            <v>410</v>
          </cell>
          <cell r="C247">
            <v>0</v>
          </cell>
          <cell r="D247">
            <v>53.46</v>
          </cell>
        </row>
        <row r="248">
          <cell r="A248" t="str">
            <v>03QS00</v>
          </cell>
          <cell r="B248">
            <v>255</v>
          </cell>
          <cell r="C248">
            <v>154.38</v>
          </cell>
          <cell r="D248">
            <v>329.66</v>
          </cell>
        </row>
        <row r="249">
          <cell r="A249" t="str">
            <v>03QT00</v>
          </cell>
          <cell r="B249">
            <v>141</v>
          </cell>
          <cell r="C249">
            <v>0</v>
          </cell>
          <cell r="D249">
            <v>64.099999999999994</v>
          </cell>
        </row>
        <row r="250">
          <cell r="A250" t="str">
            <v>03QW00</v>
          </cell>
          <cell r="B250">
            <v>141</v>
          </cell>
          <cell r="C250">
            <v>88.85</v>
          </cell>
          <cell r="D250">
            <v>185.77</v>
          </cell>
        </row>
        <row r="251">
          <cell r="A251" t="str">
            <v>03QY00</v>
          </cell>
          <cell r="B251">
            <v>484</v>
          </cell>
          <cell r="C251">
            <v>0</v>
          </cell>
          <cell r="D251">
            <v>233.44</v>
          </cell>
        </row>
        <row r="252">
          <cell r="A252" t="str">
            <v>03QZ00</v>
          </cell>
          <cell r="B252">
            <v>244</v>
          </cell>
          <cell r="C252">
            <v>0</v>
          </cell>
          <cell r="D252">
            <v>39.35</v>
          </cell>
        </row>
        <row r="253">
          <cell r="A253" t="str">
            <v>03RA00</v>
          </cell>
          <cell r="B253">
            <v>123</v>
          </cell>
          <cell r="C253">
            <v>0</v>
          </cell>
          <cell r="D253">
            <v>25.26</v>
          </cell>
        </row>
        <row r="254">
          <cell r="A254" t="str">
            <v>03RC00</v>
          </cell>
          <cell r="B254">
            <v>96</v>
          </cell>
          <cell r="C254">
            <v>0</v>
          </cell>
          <cell r="D254">
            <v>14.12</v>
          </cell>
        </row>
        <row r="255">
          <cell r="A255" t="str">
            <v>03RD00</v>
          </cell>
          <cell r="B255">
            <v>110</v>
          </cell>
          <cell r="C255">
            <v>0</v>
          </cell>
          <cell r="D255">
            <v>27.96</v>
          </cell>
        </row>
        <row r="256">
          <cell r="A256" t="str">
            <v>03RE00</v>
          </cell>
          <cell r="B256">
            <v>135</v>
          </cell>
          <cell r="C256">
            <v>0</v>
          </cell>
          <cell r="D256">
            <v>14.14</v>
          </cell>
        </row>
        <row r="257">
          <cell r="A257" t="str">
            <v>03RG00</v>
          </cell>
          <cell r="B257">
            <v>116</v>
          </cell>
          <cell r="C257">
            <v>0</v>
          </cell>
          <cell r="D257">
            <v>30.68</v>
          </cell>
        </row>
        <row r="258">
          <cell r="A258" t="str">
            <v>03RK00</v>
          </cell>
          <cell r="B258">
            <v>193</v>
          </cell>
          <cell r="C258">
            <v>0</v>
          </cell>
          <cell r="D258">
            <v>46.55</v>
          </cell>
        </row>
        <row r="259">
          <cell r="A259" t="str">
            <v>03RL00</v>
          </cell>
          <cell r="B259">
            <v>341</v>
          </cell>
          <cell r="C259">
            <v>0</v>
          </cell>
          <cell r="D259">
            <v>174.45</v>
          </cell>
        </row>
        <row r="260">
          <cell r="A260" t="str">
            <v>03RN00</v>
          </cell>
          <cell r="B260">
            <v>289</v>
          </cell>
          <cell r="C260">
            <v>57.2</v>
          </cell>
          <cell r="D260">
            <v>255.85</v>
          </cell>
        </row>
        <row r="261">
          <cell r="A261" t="str">
            <v>03RO00</v>
          </cell>
          <cell r="B261">
            <v>150</v>
          </cell>
          <cell r="C261">
            <v>0</v>
          </cell>
          <cell r="D261">
            <v>92.94</v>
          </cell>
        </row>
        <row r="262">
          <cell r="A262" t="str">
            <v>03RO01</v>
          </cell>
          <cell r="B262">
            <v>78</v>
          </cell>
          <cell r="C262">
            <v>0</v>
          </cell>
          <cell r="D262">
            <v>17.239999999999998</v>
          </cell>
        </row>
        <row r="263">
          <cell r="A263" t="str">
            <v>03RP00</v>
          </cell>
          <cell r="B263">
            <v>78</v>
          </cell>
          <cell r="C263">
            <v>18.89</v>
          </cell>
          <cell r="D263">
            <v>72.510000000000005</v>
          </cell>
        </row>
        <row r="264">
          <cell r="A264" t="str">
            <v>03RQ00</v>
          </cell>
          <cell r="B264">
            <v>319</v>
          </cell>
          <cell r="C264">
            <v>0</v>
          </cell>
          <cell r="D264">
            <v>85.47</v>
          </cell>
        </row>
        <row r="265">
          <cell r="A265" t="str">
            <v>03RS00</v>
          </cell>
          <cell r="B265">
            <v>200</v>
          </cell>
          <cell r="C265">
            <v>0</v>
          </cell>
          <cell r="D265">
            <v>82.65</v>
          </cell>
        </row>
        <row r="266">
          <cell r="A266" t="str">
            <v>03RT00</v>
          </cell>
          <cell r="B266">
            <v>80</v>
          </cell>
          <cell r="C266">
            <v>2.42</v>
          </cell>
          <cell r="D266">
            <v>57.41</v>
          </cell>
        </row>
        <row r="267">
          <cell r="A267" t="str">
            <v>03RV00</v>
          </cell>
          <cell r="B267">
            <v>110</v>
          </cell>
          <cell r="C267">
            <v>13.06</v>
          </cell>
          <cell r="D267">
            <v>88.67</v>
          </cell>
        </row>
        <row r="268">
          <cell r="A268" t="str">
            <v>03RW00</v>
          </cell>
          <cell r="B268">
            <v>65</v>
          </cell>
          <cell r="C268">
            <v>0.54</v>
          </cell>
          <cell r="D268">
            <v>45.22</v>
          </cell>
        </row>
        <row r="269">
          <cell r="A269" t="str">
            <v>03RX00</v>
          </cell>
          <cell r="B269">
            <v>242</v>
          </cell>
          <cell r="C269">
            <v>98.78</v>
          </cell>
          <cell r="D269">
            <v>265.12</v>
          </cell>
        </row>
        <row r="270">
          <cell r="A270" t="str">
            <v>03RY00</v>
          </cell>
          <cell r="B270">
            <v>195</v>
          </cell>
          <cell r="C270">
            <v>0</v>
          </cell>
          <cell r="D270">
            <v>97.7</v>
          </cell>
        </row>
        <row r="271">
          <cell r="A271" t="str">
            <v>03RZ00</v>
          </cell>
          <cell r="B271">
            <v>259</v>
          </cell>
          <cell r="C271">
            <v>0</v>
          </cell>
          <cell r="D271">
            <v>154.41999999999999</v>
          </cell>
        </row>
        <row r="272">
          <cell r="A272" t="str">
            <v>03SB00</v>
          </cell>
          <cell r="B272">
            <v>152</v>
          </cell>
          <cell r="C272">
            <v>0</v>
          </cell>
          <cell r="D272">
            <v>78.62</v>
          </cell>
        </row>
        <row r="273">
          <cell r="A273" t="str">
            <v>03SC00</v>
          </cell>
          <cell r="B273">
            <v>85</v>
          </cell>
          <cell r="C273">
            <v>0</v>
          </cell>
          <cell r="D273">
            <v>33.590000000000003</v>
          </cell>
        </row>
        <row r="274">
          <cell r="A274" t="str">
            <v>03SE00</v>
          </cell>
          <cell r="B274">
            <v>134</v>
          </cell>
          <cell r="C274">
            <v>70.3</v>
          </cell>
          <cell r="D274">
            <v>162.4</v>
          </cell>
        </row>
        <row r="275">
          <cell r="A275" t="str">
            <v>03SG00</v>
          </cell>
          <cell r="B275">
            <v>30</v>
          </cell>
          <cell r="C275">
            <v>18.54</v>
          </cell>
          <cell r="D275">
            <v>39.159999999999997</v>
          </cell>
        </row>
        <row r="276">
          <cell r="A276" t="str">
            <v>03SH00</v>
          </cell>
          <cell r="B276">
            <v>84</v>
          </cell>
          <cell r="C276">
            <v>53.65</v>
          </cell>
          <cell r="D276">
            <v>111.39</v>
          </cell>
        </row>
        <row r="277">
          <cell r="A277" t="str">
            <v>03SJ00</v>
          </cell>
          <cell r="B277">
            <v>215</v>
          </cell>
          <cell r="C277">
            <v>0</v>
          </cell>
          <cell r="D277">
            <v>34.57</v>
          </cell>
        </row>
        <row r="278">
          <cell r="A278" t="str">
            <v>03SK00</v>
          </cell>
          <cell r="B278">
            <v>172</v>
          </cell>
          <cell r="C278">
            <v>187.42</v>
          </cell>
          <cell r="D278">
            <v>305.64999999999998</v>
          </cell>
        </row>
        <row r="279">
          <cell r="A279" t="str">
            <v>03SL00</v>
          </cell>
          <cell r="B279">
            <v>92</v>
          </cell>
          <cell r="C279">
            <v>20.309999999999999</v>
          </cell>
          <cell r="D279">
            <v>83.55</v>
          </cell>
        </row>
        <row r="280">
          <cell r="A280" t="str">
            <v>03SM00</v>
          </cell>
          <cell r="B280">
            <v>129</v>
          </cell>
          <cell r="C280">
            <v>0</v>
          </cell>
          <cell r="D280">
            <v>14.38</v>
          </cell>
        </row>
        <row r="281">
          <cell r="A281" t="str">
            <v>03SN00</v>
          </cell>
          <cell r="B281">
            <v>205</v>
          </cell>
          <cell r="C281">
            <v>0</v>
          </cell>
          <cell r="D281">
            <v>0</v>
          </cell>
        </row>
        <row r="282">
          <cell r="A282" t="str">
            <v>03SO00</v>
          </cell>
          <cell r="B282">
            <v>146</v>
          </cell>
          <cell r="C282">
            <v>0</v>
          </cell>
          <cell r="D282">
            <v>65.099999999999994</v>
          </cell>
        </row>
        <row r="283">
          <cell r="A283" t="str">
            <v>03SR00</v>
          </cell>
          <cell r="B283">
            <v>229</v>
          </cell>
          <cell r="C283">
            <v>71.819999999999993</v>
          </cell>
          <cell r="D283">
            <v>229.23</v>
          </cell>
        </row>
        <row r="284">
          <cell r="A284" t="str">
            <v>03ST00</v>
          </cell>
          <cell r="B284">
            <v>259</v>
          </cell>
          <cell r="C284">
            <v>0</v>
          </cell>
          <cell r="D284">
            <v>141.27000000000001</v>
          </cell>
        </row>
        <row r="285">
          <cell r="A285" t="str">
            <v>03SV00</v>
          </cell>
          <cell r="B285">
            <v>203</v>
          </cell>
          <cell r="C285">
            <v>0</v>
          </cell>
          <cell r="D285">
            <v>75.260000000000005</v>
          </cell>
        </row>
        <row r="286">
          <cell r="A286" t="str">
            <v>03SW00</v>
          </cell>
          <cell r="B286">
            <v>171</v>
          </cell>
          <cell r="C286">
            <v>0</v>
          </cell>
          <cell r="D286">
            <v>59.23</v>
          </cell>
        </row>
        <row r="287">
          <cell r="A287" t="str">
            <v>03SY00</v>
          </cell>
          <cell r="B287">
            <v>195</v>
          </cell>
          <cell r="C287">
            <v>0</v>
          </cell>
          <cell r="D287">
            <v>39.72</v>
          </cell>
        </row>
        <row r="288">
          <cell r="A288" t="str">
            <v>03TA00</v>
          </cell>
          <cell r="B288">
            <v>125</v>
          </cell>
          <cell r="C288">
            <v>0</v>
          </cell>
          <cell r="D288">
            <v>23.54</v>
          </cell>
        </row>
        <row r="289">
          <cell r="A289" t="str">
            <v>03TB00</v>
          </cell>
          <cell r="B289">
            <v>260</v>
          </cell>
          <cell r="C289">
            <v>0</v>
          </cell>
          <cell r="D289">
            <v>76.17</v>
          </cell>
        </row>
        <row r="290">
          <cell r="A290" t="str">
            <v>03TC00</v>
          </cell>
          <cell r="B290">
            <v>233</v>
          </cell>
          <cell r="C290">
            <v>11.76</v>
          </cell>
          <cell r="D290">
            <v>171.92</v>
          </cell>
        </row>
        <row r="291">
          <cell r="A291" t="str">
            <v>03TD00</v>
          </cell>
          <cell r="B291">
            <v>246</v>
          </cell>
          <cell r="C291">
            <v>0</v>
          </cell>
          <cell r="D291">
            <v>72.13</v>
          </cell>
        </row>
        <row r="292">
          <cell r="A292" t="str">
            <v>03TF00</v>
          </cell>
          <cell r="B292">
            <v>706</v>
          </cell>
          <cell r="C292">
            <v>0</v>
          </cell>
          <cell r="D292">
            <v>477.35</v>
          </cell>
        </row>
        <row r="293">
          <cell r="A293" t="str">
            <v>03TG00</v>
          </cell>
          <cell r="B293">
            <v>161</v>
          </cell>
          <cell r="C293">
            <v>0</v>
          </cell>
          <cell r="D293">
            <v>94.65</v>
          </cell>
        </row>
        <row r="294">
          <cell r="A294" t="str">
            <v>03TH00</v>
          </cell>
          <cell r="B294">
            <v>114</v>
          </cell>
          <cell r="C294">
            <v>5.78</v>
          </cell>
          <cell r="D294">
            <v>84.14</v>
          </cell>
        </row>
        <row r="295">
          <cell r="A295" t="str">
            <v>03TJ00</v>
          </cell>
          <cell r="B295">
            <v>179</v>
          </cell>
          <cell r="C295">
            <v>0</v>
          </cell>
          <cell r="D295">
            <v>22.91</v>
          </cell>
        </row>
        <row r="296">
          <cell r="A296" t="str">
            <v>03TL00</v>
          </cell>
          <cell r="B296">
            <v>274</v>
          </cell>
          <cell r="C296">
            <v>214.6</v>
          </cell>
          <cell r="D296">
            <v>402.94</v>
          </cell>
        </row>
        <row r="297">
          <cell r="A297" t="str">
            <v>03TM00</v>
          </cell>
          <cell r="B297">
            <v>207</v>
          </cell>
          <cell r="C297">
            <v>0</v>
          </cell>
          <cell r="D297">
            <v>20.059999999999999</v>
          </cell>
        </row>
        <row r="298">
          <cell r="A298" t="str">
            <v>03TN00</v>
          </cell>
          <cell r="B298">
            <v>273</v>
          </cell>
          <cell r="C298">
            <v>0</v>
          </cell>
          <cell r="D298">
            <v>44.66</v>
          </cell>
        </row>
        <row r="299">
          <cell r="A299" t="str">
            <v>03TO00</v>
          </cell>
          <cell r="B299">
            <v>109</v>
          </cell>
          <cell r="C299">
            <v>28.18</v>
          </cell>
          <cell r="D299">
            <v>103.11</v>
          </cell>
        </row>
        <row r="300">
          <cell r="A300" t="str">
            <v>03TP00</v>
          </cell>
          <cell r="B300">
            <v>153</v>
          </cell>
          <cell r="C300">
            <v>0</v>
          </cell>
          <cell r="D300">
            <v>42.88</v>
          </cell>
        </row>
        <row r="301">
          <cell r="A301" t="str">
            <v>03TQ00</v>
          </cell>
          <cell r="B301">
            <v>491</v>
          </cell>
          <cell r="C301">
            <v>0</v>
          </cell>
          <cell r="D301">
            <v>88.7</v>
          </cell>
        </row>
        <row r="302">
          <cell r="A302" t="str">
            <v>03TR00</v>
          </cell>
          <cell r="B302">
            <v>289</v>
          </cell>
          <cell r="C302">
            <v>0</v>
          </cell>
          <cell r="D302">
            <v>179.66</v>
          </cell>
        </row>
        <row r="303">
          <cell r="A303" t="str">
            <v>03TS00</v>
          </cell>
          <cell r="B303">
            <v>123</v>
          </cell>
          <cell r="C303">
            <v>81.010000000000005</v>
          </cell>
          <cell r="D303">
            <v>165.56</v>
          </cell>
        </row>
        <row r="304">
          <cell r="A304" t="str">
            <v>03TT00</v>
          </cell>
          <cell r="B304">
            <v>240</v>
          </cell>
          <cell r="C304">
            <v>0</v>
          </cell>
          <cell r="D304">
            <v>140.61000000000001</v>
          </cell>
        </row>
        <row r="305">
          <cell r="A305" t="str">
            <v>03TW00</v>
          </cell>
          <cell r="B305">
            <v>163</v>
          </cell>
          <cell r="C305">
            <v>0</v>
          </cell>
          <cell r="D305">
            <v>110.21</v>
          </cell>
        </row>
        <row r="306">
          <cell r="A306" t="str">
            <v>03TX00</v>
          </cell>
          <cell r="B306">
            <v>50</v>
          </cell>
          <cell r="C306">
            <v>0</v>
          </cell>
          <cell r="D306">
            <v>28.99</v>
          </cell>
        </row>
        <row r="307">
          <cell r="A307" t="str">
            <v>03TY00</v>
          </cell>
          <cell r="B307">
            <v>159</v>
          </cell>
          <cell r="C307">
            <v>14.15</v>
          </cell>
          <cell r="D307">
            <v>123.44</v>
          </cell>
        </row>
        <row r="308">
          <cell r="A308" t="str">
            <v>03TZ00</v>
          </cell>
          <cell r="B308">
            <v>155</v>
          </cell>
          <cell r="C308">
            <v>24.94</v>
          </cell>
          <cell r="D308">
            <v>131.47999999999999</v>
          </cell>
        </row>
        <row r="309">
          <cell r="A309" t="str">
            <v>03UA00</v>
          </cell>
          <cell r="B309">
            <v>103</v>
          </cell>
          <cell r="C309">
            <v>4.7300000000000004</v>
          </cell>
          <cell r="D309">
            <v>75.53</v>
          </cell>
        </row>
        <row r="310">
          <cell r="A310" t="str">
            <v>03UB00</v>
          </cell>
          <cell r="B310">
            <v>345</v>
          </cell>
          <cell r="C310">
            <v>0</v>
          </cell>
          <cell r="D310">
            <v>44.63</v>
          </cell>
        </row>
        <row r="311">
          <cell r="A311" t="str">
            <v>03UC00</v>
          </cell>
          <cell r="B311">
            <v>145</v>
          </cell>
          <cell r="C311">
            <v>0</v>
          </cell>
          <cell r="D311">
            <v>76.540000000000006</v>
          </cell>
        </row>
        <row r="312">
          <cell r="A312" t="str">
            <v>03UE00</v>
          </cell>
          <cell r="B312">
            <v>37</v>
          </cell>
          <cell r="C312">
            <v>0</v>
          </cell>
          <cell r="D312">
            <v>6.05</v>
          </cell>
        </row>
        <row r="313">
          <cell r="A313" t="str">
            <v>03UG00</v>
          </cell>
          <cell r="B313">
            <v>216</v>
          </cell>
          <cell r="C313">
            <v>0</v>
          </cell>
          <cell r="D313">
            <v>24.48</v>
          </cell>
        </row>
        <row r="314">
          <cell r="A314" t="str">
            <v>03UJ00</v>
          </cell>
          <cell r="B314">
            <v>241</v>
          </cell>
          <cell r="C314">
            <v>0</v>
          </cell>
          <cell r="D314">
            <v>82.69</v>
          </cell>
        </row>
        <row r="315">
          <cell r="A315" t="str">
            <v>03UL00</v>
          </cell>
          <cell r="B315">
            <v>272</v>
          </cell>
          <cell r="C315">
            <v>0</v>
          </cell>
          <cell r="D315">
            <v>144.29</v>
          </cell>
        </row>
        <row r="316">
          <cell r="A316" t="str">
            <v>03UM00</v>
          </cell>
          <cell r="B316">
            <v>86</v>
          </cell>
          <cell r="C316">
            <v>0</v>
          </cell>
          <cell r="D316">
            <v>9.14</v>
          </cell>
        </row>
        <row r="317">
          <cell r="A317" t="str">
            <v>03UN00</v>
          </cell>
          <cell r="B317">
            <v>79</v>
          </cell>
          <cell r="C317">
            <v>0</v>
          </cell>
          <cell r="D317">
            <v>15.72</v>
          </cell>
        </row>
        <row r="318">
          <cell r="A318" t="str">
            <v>03UQ00</v>
          </cell>
          <cell r="B318">
            <v>125</v>
          </cell>
          <cell r="C318">
            <v>0</v>
          </cell>
          <cell r="D318">
            <v>9.1199999999999992</v>
          </cell>
        </row>
        <row r="319">
          <cell r="A319" t="str">
            <v>03UR00</v>
          </cell>
          <cell r="B319">
            <v>218</v>
          </cell>
          <cell r="C319">
            <v>0</v>
          </cell>
          <cell r="D319">
            <v>95.26</v>
          </cell>
        </row>
        <row r="320">
          <cell r="A320" t="str">
            <v>03US00</v>
          </cell>
          <cell r="B320">
            <v>178</v>
          </cell>
          <cell r="C320">
            <v>7.14</v>
          </cell>
          <cell r="D320">
            <v>129.49</v>
          </cell>
        </row>
        <row r="321">
          <cell r="A321" t="str">
            <v>03UU00</v>
          </cell>
          <cell r="B321">
            <v>114</v>
          </cell>
          <cell r="C321">
            <v>0</v>
          </cell>
          <cell r="D321">
            <v>54.89</v>
          </cell>
        </row>
        <row r="322">
          <cell r="A322" t="str">
            <v>03UW00</v>
          </cell>
          <cell r="B322">
            <v>102</v>
          </cell>
          <cell r="C322">
            <v>0</v>
          </cell>
          <cell r="D322">
            <v>35.130000000000003</v>
          </cell>
        </row>
        <row r="323">
          <cell r="A323" t="str">
            <v>03UY00</v>
          </cell>
          <cell r="B323">
            <v>174</v>
          </cell>
          <cell r="C323">
            <v>0</v>
          </cell>
          <cell r="D323">
            <v>62.96</v>
          </cell>
        </row>
        <row r="324">
          <cell r="A324" t="str">
            <v>03UZ00</v>
          </cell>
          <cell r="B324">
            <v>190</v>
          </cell>
          <cell r="C324">
            <v>110.31</v>
          </cell>
          <cell r="D324">
            <v>240.91</v>
          </cell>
        </row>
        <row r="325">
          <cell r="A325" t="str">
            <v>03VA00</v>
          </cell>
          <cell r="B325">
            <v>132</v>
          </cell>
          <cell r="C325">
            <v>0</v>
          </cell>
          <cell r="D325">
            <v>23.31</v>
          </cell>
        </row>
        <row r="326">
          <cell r="A326" t="str">
            <v>03VB00</v>
          </cell>
          <cell r="B326">
            <v>364</v>
          </cell>
          <cell r="C326">
            <v>0</v>
          </cell>
          <cell r="D326">
            <v>191.34</v>
          </cell>
        </row>
        <row r="327">
          <cell r="A327" t="str">
            <v>03VC00</v>
          </cell>
          <cell r="B327">
            <v>182</v>
          </cell>
          <cell r="C327">
            <v>177.58</v>
          </cell>
          <cell r="D327">
            <v>302.68</v>
          </cell>
        </row>
        <row r="328">
          <cell r="A328" t="str">
            <v>03VD00</v>
          </cell>
          <cell r="B328">
            <v>155</v>
          </cell>
          <cell r="C328">
            <v>3.41</v>
          </cell>
          <cell r="D328">
            <v>109.95</v>
          </cell>
        </row>
        <row r="329">
          <cell r="A329" t="str">
            <v>03VE00</v>
          </cell>
          <cell r="B329">
            <v>148</v>
          </cell>
          <cell r="C329">
            <v>0</v>
          </cell>
          <cell r="D329">
            <v>59.54</v>
          </cell>
        </row>
        <row r="330">
          <cell r="A330" t="str">
            <v>03VG00</v>
          </cell>
          <cell r="B330">
            <v>194</v>
          </cell>
          <cell r="C330">
            <v>0</v>
          </cell>
          <cell r="D330">
            <v>38.020000000000003</v>
          </cell>
        </row>
        <row r="331">
          <cell r="A331" t="str">
            <v>03VH00</v>
          </cell>
          <cell r="B331">
            <v>156</v>
          </cell>
          <cell r="C331">
            <v>49.37</v>
          </cell>
          <cell r="D331">
            <v>156.6</v>
          </cell>
        </row>
        <row r="332">
          <cell r="A332" t="str">
            <v>03VI00</v>
          </cell>
          <cell r="B332">
            <v>111</v>
          </cell>
          <cell r="C332">
            <v>0</v>
          </cell>
          <cell r="D332">
            <v>13.43</v>
          </cell>
        </row>
        <row r="333">
          <cell r="A333" t="str">
            <v>03VK00</v>
          </cell>
          <cell r="B333">
            <v>342</v>
          </cell>
          <cell r="C333">
            <v>124.74</v>
          </cell>
          <cell r="D333">
            <v>359.82</v>
          </cell>
        </row>
        <row r="334">
          <cell r="A334" t="str">
            <v>03VL00</v>
          </cell>
          <cell r="B334">
            <v>67</v>
          </cell>
          <cell r="C334">
            <v>0</v>
          </cell>
          <cell r="D334">
            <v>0</v>
          </cell>
        </row>
        <row r="335">
          <cell r="A335" t="str">
            <v>03VP00</v>
          </cell>
          <cell r="B335">
            <v>338</v>
          </cell>
          <cell r="C335">
            <v>0</v>
          </cell>
          <cell r="D335">
            <v>165.06</v>
          </cell>
        </row>
        <row r="336">
          <cell r="A336" t="str">
            <v>03VQ00</v>
          </cell>
          <cell r="B336">
            <v>135</v>
          </cell>
          <cell r="C336">
            <v>309.62</v>
          </cell>
          <cell r="D336">
            <v>402.42</v>
          </cell>
        </row>
        <row r="337">
          <cell r="A337" t="str">
            <v>03VR00</v>
          </cell>
          <cell r="B337">
            <v>388</v>
          </cell>
          <cell r="C337">
            <v>0</v>
          </cell>
          <cell r="D337">
            <v>237.68</v>
          </cell>
        </row>
        <row r="338">
          <cell r="A338" t="str">
            <v>03VS00</v>
          </cell>
          <cell r="B338">
            <v>205</v>
          </cell>
          <cell r="C338">
            <v>0</v>
          </cell>
          <cell r="D338">
            <v>49.64</v>
          </cell>
        </row>
        <row r="339">
          <cell r="A339" t="str">
            <v>03VT00</v>
          </cell>
          <cell r="B339">
            <v>148</v>
          </cell>
          <cell r="C339">
            <v>0</v>
          </cell>
          <cell r="D339">
            <v>72.36</v>
          </cell>
        </row>
        <row r="340">
          <cell r="A340" t="str">
            <v>03VV00</v>
          </cell>
          <cell r="B340">
            <v>59</v>
          </cell>
          <cell r="C340">
            <v>0</v>
          </cell>
          <cell r="D340">
            <v>21.15</v>
          </cell>
        </row>
        <row r="341">
          <cell r="A341" t="str">
            <v>03VW00</v>
          </cell>
          <cell r="B341">
            <v>254</v>
          </cell>
          <cell r="C341">
            <v>0</v>
          </cell>
          <cell r="D341">
            <v>159.02000000000001</v>
          </cell>
        </row>
        <row r="342">
          <cell r="A342" t="str">
            <v>03VX00</v>
          </cell>
          <cell r="B342">
            <v>155</v>
          </cell>
          <cell r="C342">
            <v>0</v>
          </cell>
          <cell r="D342">
            <v>43.05</v>
          </cell>
        </row>
        <row r="343">
          <cell r="A343" t="str">
            <v>03VZ00</v>
          </cell>
          <cell r="B343">
            <v>68</v>
          </cell>
          <cell r="C343">
            <v>0.59</v>
          </cell>
          <cell r="D343">
            <v>47.33</v>
          </cell>
        </row>
        <row r="344">
          <cell r="A344" t="str">
            <v>03WD00</v>
          </cell>
          <cell r="B344">
            <v>276</v>
          </cell>
          <cell r="C344">
            <v>0</v>
          </cell>
          <cell r="D344">
            <v>105.89</v>
          </cell>
        </row>
        <row r="345">
          <cell r="A345" t="str">
            <v>03WE00</v>
          </cell>
          <cell r="B345">
            <v>373</v>
          </cell>
          <cell r="C345">
            <v>0</v>
          </cell>
          <cell r="D345">
            <v>64.319999999999993</v>
          </cell>
        </row>
        <row r="346">
          <cell r="A346" t="str">
            <v>03WF00</v>
          </cell>
          <cell r="B346">
            <v>141</v>
          </cell>
          <cell r="C346">
            <v>0</v>
          </cell>
          <cell r="D346">
            <v>9.51</v>
          </cell>
        </row>
        <row r="347">
          <cell r="A347" t="str">
            <v>03WG00</v>
          </cell>
          <cell r="B347">
            <v>85</v>
          </cell>
          <cell r="C347">
            <v>45.67</v>
          </cell>
          <cell r="D347">
            <v>104.1</v>
          </cell>
        </row>
        <row r="348">
          <cell r="A348" t="str">
            <v>03WH00</v>
          </cell>
          <cell r="B348">
            <v>251</v>
          </cell>
          <cell r="C348">
            <v>0</v>
          </cell>
          <cell r="D348">
            <v>23.33</v>
          </cell>
        </row>
        <row r="349">
          <cell r="A349" t="str">
            <v>03WI00</v>
          </cell>
          <cell r="B349">
            <v>94</v>
          </cell>
          <cell r="C349">
            <v>0</v>
          </cell>
          <cell r="D349">
            <v>0</v>
          </cell>
        </row>
        <row r="350">
          <cell r="A350" t="str">
            <v>03WK00</v>
          </cell>
          <cell r="B350">
            <v>184</v>
          </cell>
          <cell r="C350">
            <v>0</v>
          </cell>
          <cell r="D350">
            <v>57.03</v>
          </cell>
        </row>
        <row r="351">
          <cell r="A351" t="str">
            <v>03WL00</v>
          </cell>
          <cell r="B351">
            <v>208</v>
          </cell>
          <cell r="C351">
            <v>0</v>
          </cell>
          <cell r="D351">
            <v>111.58</v>
          </cell>
        </row>
        <row r="352">
          <cell r="A352" t="str">
            <v>03WM00</v>
          </cell>
          <cell r="B352">
            <v>148</v>
          </cell>
          <cell r="C352">
            <v>0</v>
          </cell>
          <cell r="D352">
            <v>42.46</v>
          </cell>
        </row>
        <row r="353">
          <cell r="A353" t="str">
            <v>03WN00</v>
          </cell>
          <cell r="B353">
            <v>64</v>
          </cell>
          <cell r="C353">
            <v>107.13</v>
          </cell>
          <cell r="D353">
            <v>151.12</v>
          </cell>
        </row>
        <row r="354">
          <cell r="A354" t="str">
            <v>03WT00</v>
          </cell>
          <cell r="B354">
            <v>139</v>
          </cell>
          <cell r="C354">
            <v>0</v>
          </cell>
          <cell r="D354">
            <v>14.58</v>
          </cell>
        </row>
        <row r="355">
          <cell r="A355" t="str">
            <v>03WU00</v>
          </cell>
          <cell r="B355">
            <v>63</v>
          </cell>
          <cell r="C355">
            <v>0</v>
          </cell>
          <cell r="D355">
            <v>39.93</v>
          </cell>
        </row>
        <row r="356">
          <cell r="A356" t="str">
            <v>03WV00</v>
          </cell>
          <cell r="B356">
            <v>101</v>
          </cell>
          <cell r="C356">
            <v>31.23</v>
          </cell>
          <cell r="D356">
            <v>100.65</v>
          </cell>
        </row>
        <row r="357">
          <cell r="A357" t="str">
            <v>03WX00</v>
          </cell>
          <cell r="B357">
            <v>477</v>
          </cell>
          <cell r="C357">
            <v>29.13</v>
          </cell>
          <cell r="D357">
            <v>357</v>
          </cell>
        </row>
        <row r="358">
          <cell r="A358" t="str">
            <v>03WY00</v>
          </cell>
          <cell r="B358">
            <v>202</v>
          </cell>
          <cell r="C358">
            <v>97.62</v>
          </cell>
          <cell r="D358">
            <v>236.47</v>
          </cell>
        </row>
        <row r="359">
          <cell r="A359" t="str">
            <v>03XA00</v>
          </cell>
          <cell r="B359">
            <v>297</v>
          </cell>
          <cell r="C359">
            <v>0</v>
          </cell>
          <cell r="D359">
            <v>73.02</v>
          </cell>
        </row>
        <row r="360">
          <cell r="A360" t="str">
            <v>03XB00</v>
          </cell>
          <cell r="B360">
            <v>306</v>
          </cell>
          <cell r="C360">
            <v>0</v>
          </cell>
          <cell r="D360">
            <v>51.27</v>
          </cell>
        </row>
        <row r="361">
          <cell r="A361" t="str">
            <v>03XC00</v>
          </cell>
          <cell r="B361">
            <v>103</v>
          </cell>
          <cell r="C361">
            <v>70.959999999999994</v>
          </cell>
          <cell r="D361">
            <v>141.76</v>
          </cell>
        </row>
        <row r="362">
          <cell r="A362" t="str">
            <v>03XE00</v>
          </cell>
          <cell r="B362">
            <v>126</v>
          </cell>
          <cell r="C362">
            <v>0</v>
          </cell>
          <cell r="D362">
            <v>46.99</v>
          </cell>
        </row>
        <row r="363">
          <cell r="A363" t="str">
            <v>03XH00</v>
          </cell>
          <cell r="B363">
            <v>105</v>
          </cell>
          <cell r="C363">
            <v>75.69</v>
          </cell>
          <cell r="D363">
            <v>147.86000000000001</v>
          </cell>
        </row>
        <row r="364">
          <cell r="A364" t="str">
            <v>03XI00</v>
          </cell>
          <cell r="B364">
            <v>318</v>
          </cell>
          <cell r="C364">
            <v>0</v>
          </cell>
          <cell r="D364">
            <v>123.04</v>
          </cell>
        </row>
        <row r="365">
          <cell r="A365" t="str">
            <v>03XJ00</v>
          </cell>
          <cell r="B365">
            <v>220</v>
          </cell>
          <cell r="C365">
            <v>96.44</v>
          </cell>
          <cell r="D365">
            <v>247.66</v>
          </cell>
        </row>
        <row r="366">
          <cell r="A366" t="str">
            <v>03XN00</v>
          </cell>
          <cell r="B366">
            <v>230</v>
          </cell>
          <cell r="C366">
            <v>0</v>
          </cell>
          <cell r="D366">
            <v>121.75</v>
          </cell>
        </row>
        <row r="367">
          <cell r="A367" t="str">
            <v>03XO00</v>
          </cell>
          <cell r="B367">
            <v>341</v>
          </cell>
          <cell r="C367">
            <v>0</v>
          </cell>
          <cell r="D367">
            <v>98.25</v>
          </cell>
        </row>
        <row r="368">
          <cell r="A368" t="str">
            <v>03XP00</v>
          </cell>
          <cell r="B368">
            <v>132</v>
          </cell>
          <cell r="C368">
            <v>47.39</v>
          </cell>
          <cell r="D368">
            <v>138.12</v>
          </cell>
        </row>
        <row r="369">
          <cell r="A369" t="str">
            <v>03XQ00</v>
          </cell>
          <cell r="B369">
            <v>130</v>
          </cell>
          <cell r="C369">
            <v>0</v>
          </cell>
          <cell r="D369">
            <v>26.84</v>
          </cell>
        </row>
        <row r="370">
          <cell r="A370" t="str">
            <v>03XT00</v>
          </cell>
          <cell r="B370">
            <v>62</v>
          </cell>
          <cell r="C370">
            <v>0</v>
          </cell>
          <cell r="D370">
            <v>27.9</v>
          </cell>
        </row>
        <row r="371">
          <cell r="A371" t="str">
            <v>03XV00</v>
          </cell>
          <cell r="B371">
            <v>295</v>
          </cell>
          <cell r="C371">
            <v>0</v>
          </cell>
          <cell r="D371">
            <v>9.2899999999999991</v>
          </cell>
        </row>
        <row r="372">
          <cell r="A372" t="str">
            <v>03XW00</v>
          </cell>
          <cell r="B372">
            <v>282</v>
          </cell>
          <cell r="C372">
            <v>0</v>
          </cell>
          <cell r="D372">
            <v>162.11000000000001</v>
          </cell>
        </row>
        <row r="373">
          <cell r="A373" t="str">
            <v>03XX00</v>
          </cell>
          <cell r="B373">
            <v>315</v>
          </cell>
          <cell r="C373">
            <v>0</v>
          </cell>
          <cell r="D373">
            <v>177.91</v>
          </cell>
        </row>
        <row r="374">
          <cell r="A374" t="str">
            <v>03XY00</v>
          </cell>
          <cell r="B374">
            <v>153</v>
          </cell>
          <cell r="C374">
            <v>0</v>
          </cell>
          <cell r="D374">
            <v>37.24</v>
          </cell>
        </row>
        <row r="375">
          <cell r="A375" t="str">
            <v>03XZ00</v>
          </cell>
          <cell r="B375">
            <v>487</v>
          </cell>
          <cell r="C375">
            <v>0</v>
          </cell>
          <cell r="D375">
            <v>186.23</v>
          </cell>
        </row>
        <row r="376">
          <cell r="A376" t="str">
            <v>03YB00</v>
          </cell>
          <cell r="B376">
            <v>82</v>
          </cell>
          <cell r="C376">
            <v>0</v>
          </cell>
          <cell r="D376">
            <v>37.69</v>
          </cell>
        </row>
        <row r="377">
          <cell r="A377" t="str">
            <v>03YC00</v>
          </cell>
          <cell r="B377">
            <v>123</v>
          </cell>
          <cell r="C377">
            <v>18.95</v>
          </cell>
          <cell r="D377">
            <v>103.5</v>
          </cell>
        </row>
        <row r="378">
          <cell r="A378" t="str">
            <v>03YG00</v>
          </cell>
          <cell r="B378">
            <v>123</v>
          </cell>
          <cell r="C378">
            <v>33.03</v>
          </cell>
          <cell r="D378">
            <v>117.58</v>
          </cell>
        </row>
        <row r="379">
          <cell r="A379" t="str">
            <v>03YH00</v>
          </cell>
          <cell r="B379">
            <v>90</v>
          </cell>
          <cell r="C379">
            <v>14.2</v>
          </cell>
          <cell r="D379">
            <v>76.069999999999993</v>
          </cell>
        </row>
        <row r="380">
          <cell r="A380" t="str">
            <v>03YI00</v>
          </cell>
          <cell r="B380">
            <v>102</v>
          </cell>
          <cell r="C380">
            <v>28.44</v>
          </cell>
          <cell r="D380">
            <v>98.55</v>
          </cell>
        </row>
        <row r="381">
          <cell r="A381" t="str">
            <v>03YJ00</v>
          </cell>
          <cell r="B381">
            <v>218</v>
          </cell>
          <cell r="C381">
            <v>0</v>
          </cell>
          <cell r="D381">
            <v>82.09</v>
          </cell>
        </row>
        <row r="382">
          <cell r="A382" t="str">
            <v>03YL00</v>
          </cell>
          <cell r="B382">
            <v>227</v>
          </cell>
          <cell r="C382">
            <v>0</v>
          </cell>
          <cell r="D382">
            <v>34.85</v>
          </cell>
        </row>
        <row r="383">
          <cell r="A383" t="str">
            <v>03YM00</v>
          </cell>
          <cell r="B383">
            <v>197</v>
          </cell>
          <cell r="C383">
            <v>0</v>
          </cell>
          <cell r="D383">
            <v>21.94</v>
          </cell>
        </row>
        <row r="384">
          <cell r="A384" t="str">
            <v>03YN00</v>
          </cell>
          <cell r="B384">
            <v>270</v>
          </cell>
          <cell r="C384">
            <v>0</v>
          </cell>
          <cell r="D384">
            <v>74.53</v>
          </cell>
        </row>
        <row r="385">
          <cell r="A385" t="str">
            <v>03YO00</v>
          </cell>
          <cell r="B385">
            <v>98</v>
          </cell>
          <cell r="C385">
            <v>24.34</v>
          </cell>
          <cell r="D385">
            <v>91.7</v>
          </cell>
        </row>
        <row r="386">
          <cell r="A386" t="str">
            <v>03YP00</v>
          </cell>
          <cell r="B386">
            <v>33</v>
          </cell>
          <cell r="C386">
            <v>0</v>
          </cell>
          <cell r="D386">
            <v>13.86</v>
          </cell>
        </row>
        <row r="387">
          <cell r="A387" t="str">
            <v>03YS00</v>
          </cell>
          <cell r="B387">
            <v>214</v>
          </cell>
          <cell r="C387">
            <v>49.55</v>
          </cell>
          <cell r="D387">
            <v>196.65</v>
          </cell>
        </row>
        <row r="388">
          <cell r="A388" t="str">
            <v>03YW00</v>
          </cell>
          <cell r="B388">
            <v>157</v>
          </cell>
          <cell r="C388">
            <v>0</v>
          </cell>
          <cell r="D388">
            <v>31.28</v>
          </cell>
        </row>
        <row r="389">
          <cell r="A389" t="str">
            <v>03YY00</v>
          </cell>
          <cell r="B389">
            <v>61</v>
          </cell>
          <cell r="C389">
            <v>0</v>
          </cell>
          <cell r="D389">
            <v>35.18</v>
          </cell>
        </row>
        <row r="390">
          <cell r="A390" t="str">
            <v>03YZ00</v>
          </cell>
          <cell r="B390">
            <v>92</v>
          </cell>
          <cell r="C390">
            <v>0</v>
          </cell>
          <cell r="D390">
            <v>38.33</v>
          </cell>
        </row>
        <row r="391">
          <cell r="A391" t="str">
            <v>03ZB00</v>
          </cell>
          <cell r="B391">
            <v>133</v>
          </cell>
          <cell r="C391">
            <v>59.12</v>
          </cell>
          <cell r="D391">
            <v>150.54</v>
          </cell>
        </row>
        <row r="392">
          <cell r="A392" t="str">
            <v>03ZD00</v>
          </cell>
          <cell r="B392">
            <v>129</v>
          </cell>
          <cell r="C392">
            <v>0</v>
          </cell>
          <cell r="D392">
            <v>29.26</v>
          </cell>
        </row>
        <row r="393">
          <cell r="A393" t="str">
            <v>03ZE00</v>
          </cell>
          <cell r="B393">
            <v>251</v>
          </cell>
          <cell r="C393">
            <v>0</v>
          </cell>
          <cell r="D393">
            <v>4.6100000000000003</v>
          </cell>
        </row>
        <row r="394">
          <cell r="A394" t="str">
            <v>03ZF00</v>
          </cell>
          <cell r="B394">
            <v>100</v>
          </cell>
          <cell r="C394">
            <v>0</v>
          </cell>
          <cell r="D394">
            <v>29.87</v>
          </cell>
        </row>
        <row r="395">
          <cell r="A395" t="str">
            <v>03ZH00</v>
          </cell>
          <cell r="B395">
            <v>83</v>
          </cell>
          <cell r="C395">
            <v>0</v>
          </cell>
          <cell r="D395">
            <v>0</v>
          </cell>
        </row>
        <row r="396">
          <cell r="A396" t="str">
            <v>03ZJ00</v>
          </cell>
          <cell r="B396">
            <v>102</v>
          </cell>
          <cell r="C396">
            <v>0</v>
          </cell>
          <cell r="D396">
            <v>17.18</v>
          </cell>
        </row>
        <row r="397">
          <cell r="A397" t="str">
            <v>03ZV00</v>
          </cell>
          <cell r="B397">
            <v>46</v>
          </cell>
          <cell r="C397">
            <v>2.21</v>
          </cell>
          <cell r="D397">
            <v>33.83</v>
          </cell>
        </row>
        <row r="398">
          <cell r="A398" t="str">
            <v>04AA00</v>
          </cell>
          <cell r="B398">
            <v>233</v>
          </cell>
          <cell r="C398">
            <v>0</v>
          </cell>
          <cell r="D398">
            <v>15.99</v>
          </cell>
        </row>
        <row r="399">
          <cell r="A399" t="str">
            <v>04AJ00</v>
          </cell>
          <cell r="B399">
            <v>100</v>
          </cell>
          <cell r="C399">
            <v>0</v>
          </cell>
          <cell r="D399">
            <v>53.94</v>
          </cell>
        </row>
        <row r="400">
          <cell r="A400" t="str">
            <v>04AM00</v>
          </cell>
          <cell r="B400">
            <v>117</v>
          </cell>
          <cell r="C400">
            <v>0</v>
          </cell>
          <cell r="D400">
            <v>43.73</v>
          </cell>
        </row>
        <row r="401">
          <cell r="A401" t="str">
            <v>04AW00</v>
          </cell>
          <cell r="B401">
            <v>68</v>
          </cell>
          <cell r="C401">
            <v>0</v>
          </cell>
          <cell r="D401">
            <v>31.46</v>
          </cell>
        </row>
        <row r="402">
          <cell r="A402" t="str">
            <v>04AZ00</v>
          </cell>
          <cell r="B402">
            <v>93</v>
          </cell>
          <cell r="C402">
            <v>0</v>
          </cell>
          <cell r="D402">
            <v>18.920000000000002</v>
          </cell>
        </row>
        <row r="403">
          <cell r="A403" t="str">
            <v>04BD00</v>
          </cell>
          <cell r="B403">
            <v>234</v>
          </cell>
          <cell r="C403">
            <v>0</v>
          </cell>
          <cell r="D403">
            <v>92.29</v>
          </cell>
        </row>
        <row r="404">
          <cell r="A404" t="str">
            <v>04BK00</v>
          </cell>
          <cell r="B404">
            <v>537</v>
          </cell>
          <cell r="C404">
            <v>0</v>
          </cell>
          <cell r="D404">
            <v>13.02</v>
          </cell>
        </row>
        <row r="405">
          <cell r="A405" t="str">
            <v>04BT00</v>
          </cell>
          <cell r="B405">
            <v>170</v>
          </cell>
          <cell r="C405">
            <v>0</v>
          </cell>
          <cell r="D405">
            <v>33.32</v>
          </cell>
        </row>
        <row r="406">
          <cell r="A406" t="str">
            <v>04CN00</v>
          </cell>
          <cell r="B406">
            <v>232</v>
          </cell>
          <cell r="C406">
            <v>0</v>
          </cell>
          <cell r="D406">
            <v>68.47</v>
          </cell>
        </row>
        <row r="407">
          <cell r="A407" t="str">
            <v>04CT00</v>
          </cell>
          <cell r="B407">
            <v>165</v>
          </cell>
          <cell r="C407">
            <v>0</v>
          </cell>
          <cell r="D407">
            <v>24.87</v>
          </cell>
        </row>
        <row r="408">
          <cell r="A408" t="str">
            <v>04DE00</v>
          </cell>
          <cell r="B408">
            <v>129</v>
          </cell>
          <cell r="C408">
            <v>0</v>
          </cell>
          <cell r="D408">
            <v>57.8</v>
          </cell>
        </row>
        <row r="409">
          <cell r="A409" t="str">
            <v>04DE01</v>
          </cell>
          <cell r="B409">
            <v>147</v>
          </cell>
          <cell r="C409">
            <v>0</v>
          </cell>
          <cell r="D409">
            <v>33.11</v>
          </cell>
        </row>
        <row r="410">
          <cell r="A410" t="str">
            <v>04DG00</v>
          </cell>
          <cell r="B410">
            <v>93</v>
          </cell>
          <cell r="C410">
            <v>0</v>
          </cell>
          <cell r="D410">
            <v>20.41</v>
          </cell>
        </row>
        <row r="411">
          <cell r="A411" t="str">
            <v>04DT00</v>
          </cell>
          <cell r="B411">
            <v>143</v>
          </cell>
          <cell r="C411">
            <v>0</v>
          </cell>
          <cell r="D411">
            <v>6.27</v>
          </cell>
        </row>
        <row r="412">
          <cell r="A412" t="str">
            <v>04DZ00</v>
          </cell>
          <cell r="B412">
            <v>444</v>
          </cell>
          <cell r="C412">
            <v>0</v>
          </cell>
          <cell r="D412">
            <v>55.53</v>
          </cell>
        </row>
        <row r="413">
          <cell r="A413" t="str">
            <v>04EC00</v>
          </cell>
          <cell r="B413">
            <v>229</v>
          </cell>
          <cell r="C413">
            <v>0</v>
          </cell>
          <cell r="D413">
            <v>132.88</v>
          </cell>
        </row>
        <row r="414">
          <cell r="A414" t="str">
            <v>04ED00</v>
          </cell>
          <cell r="B414">
            <v>105</v>
          </cell>
          <cell r="C414">
            <v>0</v>
          </cell>
          <cell r="D414">
            <v>0</v>
          </cell>
        </row>
        <row r="415">
          <cell r="A415" t="str">
            <v>04EN00</v>
          </cell>
          <cell r="B415">
            <v>235</v>
          </cell>
          <cell r="C415">
            <v>0</v>
          </cell>
          <cell r="D415">
            <v>61.98</v>
          </cell>
        </row>
        <row r="416">
          <cell r="A416" t="str">
            <v>04EV00</v>
          </cell>
          <cell r="B416">
            <v>107</v>
          </cell>
          <cell r="C416">
            <v>0</v>
          </cell>
          <cell r="D416">
            <v>25.72</v>
          </cell>
        </row>
        <row r="417">
          <cell r="A417" t="str">
            <v>04FB00</v>
          </cell>
          <cell r="B417">
            <v>291</v>
          </cell>
          <cell r="C417">
            <v>0</v>
          </cell>
          <cell r="D417">
            <v>10.08</v>
          </cell>
        </row>
        <row r="418">
          <cell r="A418" t="str">
            <v>04FD00</v>
          </cell>
          <cell r="B418">
            <v>357</v>
          </cell>
          <cell r="C418">
            <v>0</v>
          </cell>
          <cell r="D418">
            <v>138.57</v>
          </cell>
        </row>
        <row r="419">
          <cell r="A419" t="str">
            <v>04FE00</v>
          </cell>
          <cell r="B419">
            <v>124</v>
          </cell>
          <cell r="C419">
            <v>0</v>
          </cell>
          <cell r="D419">
            <v>45.29</v>
          </cell>
        </row>
        <row r="420">
          <cell r="A420" t="str">
            <v>04FF00</v>
          </cell>
          <cell r="B420">
            <v>274</v>
          </cell>
          <cell r="C420">
            <v>0</v>
          </cell>
          <cell r="D420">
            <v>179.96</v>
          </cell>
        </row>
        <row r="421">
          <cell r="A421" t="str">
            <v>04FH00</v>
          </cell>
          <cell r="B421">
            <v>40</v>
          </cell>
          <cell r="C421">
            <v>0</v>
          </cell>
          <cell r="D421">
            <v>23.12</v>
          </cell>
        </row>
        <row r="422">
          <cell r="A422" t="str">
            <v>04FI00</v>
          </cell>
          <cell r="B422">
            <v>366</v>
          </cell>
          <cell r="C422">
            <v>932.37</v>
          </cell>
          <cell r="D422">
            <v>1183.94</v>
          </cell>
        </row>
        <row r="423">
          <cell r="A423" t="str">
            <v>04FJ00</v>
          </cell>
          <cell r="B423">
            <v>346</v>
          </cell>
          <cell r="C423">
            <v>0</v>
          </cell>
          <cell r="D423">
            <v>32.15</v>
          </cell>
        </row>
        <row r="424">
          <cell r="A424" t="str">
            <v>04FM00</v>
          </cell>
          <cell r="B424">
            <v>231</v>
          </cell>
          <cell r="C424">
            <v>0</v>
          </cell>
          <cell r="D424">
            <v>0</v>
          </cell>
        </row>
        <row r="425">
          <cell r="A425" t="str">
            <v>04FQ00</v>
          </cell>
          <cell r="B425">
            <v>88</v>
          </cell>
          <cell r="C425">
            <v>0</v>
          </cell>
          <cell r="D425">
            <v>30.43</v>
          </cell>
        </row>
        <row r="426">
          <cell r="A426" t="str">
            <v>04FT00</v>
          </cell>
          <cell r="B426">
            <v>86</v>
          </cell>
          <cell r="C426">
            <v>0</v>
          </cell>
          <cell r="D426">
            <v>4.28</v>
          </cell>
        </row>
        <row r="427">
          <cell r="A427" t="str">
            <v>04FV00</v>
          </cell>
          <cell r="B427">
            <v>52</v>
          </cell>
          <cell r="C427">
            <v>0</v>
          </cell>
          <cell r="D427">
            <v>6.08</v>
          </cell>
        </row>
        <row r="428">
          <cell r="A428" t="str">
            <v>04FX00</v>
          </cell>
          <cell r="B428">
            <v>190</v>
          </cell>
          <cell r="C428">
            <v>0</v>
          </cell>
          <cell r="D428">
            <v>41.63</v>
          </cell>
        </row>
        <row r="429">
          <cell r="A429" t="str">
            <v>04GB00</v>
          </cell>
          <cell r="B429">
            <v>162</v>
          </cell>
          <cell r="C429">
            <v>0</v>
          </cell>
          <cell r="D429">
            <v>85.5</v>
          </cell>
        </row>
        <row r="430">
          <cell r="A430" t="str">
            <v>04GD00</v>
          </cell>
          <cell r="B430">
            <v>87</v>
          </cell>
          <cell r="C430">
            <v>57</v>
          </cell>
          <cell r="D430">
            <v>116.8</v>
          </cell>
        </row>
        <row r="431">
          <cell r="A431" t="str">
            <v>04GF00</v>
          </cell>
          <cell r="B431">
            <v>57</v>
          </cell>
          <cell r="C431">
            <v>0</v>
          </cell>
          <cell r="D431">
            <v>20.75</v>
          </cell>
        </row>
        <row r="432">
          <cell r="A432" t="str">
            <v>04GH00</v>
          </cell>
          <cell r="B432">
            <v>461</v>
          </cell>
          <cell r="C432">
            <v>0</v>
          </cell>
          <cell r="D432">
            <v>281.05</v>
          </cell>
        </row>
        <row r="433">
          <cell r="A433" t="str">
            <v>04GK00</v>
          </cell>
          <cell r="B433">
            <v>138</v>
          </cell>
          <cell r="C433">
            <v>0</v>
          </cell>
          <cell r="D433">
            <v>9.34</v>
          </cell>
        </row>
        <row r="434">
          <cell r="A434" t="str">
            <v>04GX00</v>
          </cell>
          <cell r="B434">
            <v>254</v>
          </cell>
          <cell r="C434">
            <v>0</v>
          </cell>
          <cell r="D434">
            <v>150.49</v>
          </cell>
        </row>
        <row r="435">
          <cell r="A435" t="str">
            <v>04HB00</v>
          </cell>
          <cell r="B435">
            <v>94</v>
          </cell>
          <cell r="C435">
            <v>12.32</v>
          </cell>
          <cell r="D435">
            <v>76.930000000000007</v>
          </cell>
        </row>
        <row r="436">
          <cell r="A436" t="str">
            <v>04HC00</v>
          </cell>
          <cell r="B436">
            <v>54</v>
          </cell>
          <cell r="C436">
            <v>1.6</v>
          </cell>
          <cell r="D436">
            <v>38.71</v>
          </cell>
        </row>
        <row r="437">
          <cell r="A437" t="str">
            <v>04HM00</v>
          </cell>
          <cell r="B437">
            <v>264</v>
          </cell>
          <cell r="C437">
            <v>0</v>
          </cell>
          <cell r="D437">
            <v>49.49</v>
          </cell>
        </row>
        <row r="438">
          <cell r="A438" t="str">
            <v>04HO00</v>
          </cell>
          <cell r="B438">
            <v>89</v>
          </cell>
          <cell r="C438">
            <v>9.76</v>
          </cell>
          <cell r="D438">
            <v>70.94</v>
          </cell>
        </row>
        <row r="439">
          <cell r="A439" t="str">
            <v>04HS00</v>
          </cell>
          <cell r="B439">
            <v>138</v>
          </cell>
          <cell r="C439">
            <v>65.14</v>
          </cell>
          <cell r="D439">
            <v>160</v>
          </cell>
        </row>
        <row r="440">
          <cell r="A440" t="str">
            <v>04HT00</v>
          </cell>
          <cell r="B440">
            <v>90</v>
          </cell>
          <cell r="C440">
            <v>48.88</v>
          </cell>
          <cell r="D440">
            <v>110.75</v>
          </cell>
        </row>
        <row r="441">
          <cell r="A441" t="str">
            <v>04HU00</v>
          </cell>
          <cell r="B441">
            <v>125</v>
          </cell>
          <cell r="C441">
            <v>0</v>
          </cell>
          <cell r="D441">
            <v>50.74</v>
          </cell>
        </row>
        <row r="442">
          <cell r="A442" t="str">
            <v>04HW00</v>
          </cell>
          <cell r="B442">
            <v>176</v>
          </cell>
          <cell r="C442">
            <v>0</v>
          </cell>
          <cell r="D442">
            <v>99.18</v>
          </cell>
        </row>
        <row r="443">
          <cell r="A443" t="str">
            <v>04HX00</v>
          </cell>
          <cell r="B443">
            <v>205</v>
          </cell>
          <cell r="C443">
            <v>0</v>
          </cell>
          <cell r="D443">
            <v>33.31</v>
          </cell>
        </row>
        <row r="444">
          <cell r="A444" t="str">
            <v>04HY00</v>
          </cell>
          <cell r="B444">
            <v>334</v>
          </cell>
          <cell r="C444">
            <v>0</v>
          </cell>
          <cell r="D444">
            <v>65.16</v>
          </cell>
        </row>
        <row r="445">
          <cell r="A445" t="str">
            <v>04HZ00</v>
          </cell>
          <cell r="B445">
            <v>133</v>
          </cell>
          <cell r="C445">
            <v>0</v>
          </cell>
          <cell r="D445">
            <v>40.380000000000003</v>
          </cell>
        </row>
        <row r="446">
          <cell r="A446" t="str">
            <v>04IA00</v>
          </cell>
          <cell r="B446">
            <v>77</v>
          </cell>
          <cell r="C446">
            <v>0</v>
          </cell>
          <cell r="D446">
            <v>17.149999999999999</v>
          </cell>
        </row>
        <row r="447">
          <cell r="A447" t="str">
            <v>04IB00</v>
          </cell>
          <cell r="B447">
            <v>156</v>
          </cell>
          <cell r="C447">
            <v>31.53</v>
          </cell>
          <cell r="D447">
            <v>138.76</v>
          </cell>
        </row>
        <row r="448">
          <cell r="A448" t="str">
            <v>04IM00</v>
          </cell>
          <cell r="B448">
            <v>654</v>
          </cell>
          <cell r="C448">
            <v>0</v>
          </cell>
          <cell r="D448">
            <v>146.74</v>
          </cell>
        </row>
        <row r="449">
          <cell r="A449" t="str">
            <v>04IM01</v>
          </cell>
          <cell r="B449">
            <v>73</v>
          </cell>
          <cell r="C449">
            <v>0</v>
          </cell>
          <cell r="D449">
            <v>6.66</v>
          </cell>
        </row>
        <row r="450">
          <cell r="A450" t="str">
            <v>04IP00</v>
          </cell>
          <cell r="B450">
            <v>471</v>
          </cell>
          <cell r="C450">
            <v>0</v>
          </cell>
          <cell r="D450">
            <v>208.68</v>
          </cell>
        </row>
        <row r="451">
          <cell r="A451" t="str">
            <v>04IQ00</v>
          </cell>
          <cell r="B451">
            <v>131</v>
          </cell>
          <cell r="C451">
            <v>0</v>
          </cell>
          <cell r="D451">
            <v>4.5</v>
          </cell>
        </row>
        <row r="452">
          <cell r="A452" t="str">
            <v>04IR00</v>
          </cell>
          <cell r="B452">
            <v>46</v>
          </cell>
          <cell r="C452">
            <v>15.94</v>
          </cell>
          <cell r="D452">
            <v>47.56</v>
          </cell>
        </row>
        <row r="453">
          <cell r="A453" t="str">
            <v>04IT00</v>
          </cell>
          <cell r="B453">
            <v>76</v>
          </cell>
          <cell r="C453">
            <v>0</v>
          </cell>
          <cell r="D453">
            <v>27.02</v>
          </cell>
        </row>
        <row r="454">
          <cell r="A454" t="str">
            <v>04IU00</v>
          </cell>
          <cell r="B454">
            <v>344</v>
          </cell>
          <cell r="C454">
            <v>0</v>
          </cell>
          <cell r="D454">
            <v>5.44</v>
          </cell>
        </row>
        <row r="455">
          <cell r="A455" t="str">
            <v>04IY00</v>
          </cell>
          <cell r="B455">
            <v>78</v>
          </cell>
          <cell r="C455">
            <v>0</v>
          </cell>
          <cell r="D455">
            <v>9.44</v>
          </cell>
        </row>
        <row r="456">
          <cell r="A456" t="str">
            <v>04IZ00</v>
          </cell>
          <cell r="B456">
            <v>35</v>
          </cell>
          <cell r="C456">
            <v>0</v>
          </cell>
          <cell r="D456">
            <v>14.72</v>
          </cell>
        </row>
        <row r="457">
          <cell r="A457" t="str">
            <v>04JA00</v>
          </cell>
          <cell r="B457">
            <v>243</v>
          </cell>
          <cell r="C457">
            <v>0</v>
          </cell>
          <cell r="D457">
            <v>104.03</v>
          </cell>
        </row>
        <row r="458">
          <cell r="A458" t="str">
            <v>04JF00</v>
          </cell>
          <cell r="B458">
            <v>189</v>
          </cell>
          <cell r="C458">
            <v>0</v>
          </cell>
          <cell r="D458">
            <v>90.2</v>
          </cell>
        </row>
        <row r="459">
          <cell r="A459" t="str">
            <v>04JG00</v>
          </cell>
          <cell r="B459">
            <v>28</v>
          </cell>
          <cell r="C459">
            <v>0</v>
          </cell>
          <cell r="D459">
            <v>17.03</v>
          </cell>
        </row>
        <row r="460">
          <cell r="A460" t="str">
            <v>04JI00</v>
          </cell>
          <cell r="B460">
            <v>45</v>
          </cell>
          <cell r="C460">
            <v>4.38</v>
          </cell>
          <cell r="D460">
            <v>35.31</v>
          </cell>
        </row>
        <row r="461">
          <cell r="A461" t="str">
            <v>04JJ00</v>
          </cell>
          <cell r="B461">
            <v>43</v>
          </cell>
          <cell r="C461">
            <v>57.6</v>
          </cell>
          <cell r="D461">
            <v>87.16</v>
          </cell>
        </row>
        <row r="462">
          <cell r="A462" t="str">
            <v>04JO00</v>
          </cell>
          <cell r="B462">
            <v>140</v>
          </cell>
          <cell r="C462">
            <v>0</v>
          </cell>
          <cell r="D462">
            <v>42.58</v>
          </cell>
        </row>
        <row r="463">
          <cell r="A463" t="str">
            <v>04JR00</v>
          </cell>
          <cell r="B463">
            <v>231</v>
          </cell>
          <cell r="C463">
            <v>0</v>
          </cell>
          <cell r="D463">
            <v>76.88</v>
          </cell>
        </row>
        <row r="464">
          <cell r="A464" t="str">
            <v>04JS00</v>
          </cell>
          <cell r="B464">
            <v>237</v>
          </cell>
          <cell r="C464">
            <v>0</v>
          </cell>
          <cell r="D464">
            <v>4.93</v>
          </cell>
        </row>
        <row r="465">
          <cell r="A465" t="str">
            <v>04JU00</v>
          </cell>
          <cell r="B465">
            <v>125</v>
          </cell>
          <cell r="C465">
            <v>29.27</v>
          </cell>
          <cell r="D465">
            <v>115.19</v>
          </cell>
        </row>
        <row r="466">
          <cell r="A466" t="str">
            <v>04JV00</v>
          </cell>
          <cell r="B466">
            <v>433</v>
          </cell>
          <cell r="C466">
            <v>0</v>
          </cell>
          <cell r="D466">
            <v>47.19</v>
          </cell>
        </row>
        <row r="467">
          <cell r="A467" t="str">
            <v>04JW00</v>
          </cell>
          <cell r="B467">
            <v>84</v>
          </cell>
          <cell r="C467">
            <v>2.63</v>
          </cell>
          <cell r="D467">
            <v>60.37</v>
          </cell>
        </row>
        <row r="468">
          <cell r="A468" t="str">
            <v>04JX00</v>
          </cell>
          <cell r="B468">
            <v>53</v>
          </cell>
          <cell r="C468">
            <v>0</v>
          </cell>
          <cell r="D468">
            <v>28.64</v>
          </cell>
        </row>
        <row r="469">
          <cell r="A469" t="str">
            <v>04KC00</v>
          </cell>
          <cell r="B469">
            <v>251</v>
          </cell>
          <cell r="C469">
            <v>0</v>
          </cell>
          <cell r="D469">
            <v>58.36</v>
          </cell>
        </row>
        <row r="470">
          <cell r="A470" t="str">
            <v>04KD00</v>
          </cell>
          <cell r="B470">
            <v>319</v>
          </cell>
          <cell r="C470">
            <v>0</v>
          </cell>
          <cell r="D470">
            <v>17.18</v>
          </cell>
        </row>
        <row r="471">
          <cell r="A471" t="str">
            <v>04KI00</v>
          </cell>
          <cell r="B471">
            <v>365</v>
          </cell>
          <cell r="C471">
            <v>0</v>
          </cell>
          <cell r="D471">
            <v>79.67</v>
          </cell>
        </row>
        <row r="472">
          <cell r="A472" t="str">
            <v>04KI01</v>
          </cell>
          <cell r="B472">
            <v>114</v>
          </cell>
          <cell r="C472">
            <v>0</v>
          </cell>
          <cell r="D472">
            <v>69.569999999999993</v>
          </cell>
        </row>
        <row r="473">
          <cell r="A473" t="str">
            <v>04KJ00</v>
          </cell>
          <cell r="B473">
            <v>129</v>
          </cell>
          <cell r="C473">
            <v>0</v>
          </cell>
          <cell r="D473">
            <v>47.47</v>
          </cell>
        </row>
        <row r="474">
          <cell r="A474" t="str">
            <v>04KM00</v>
          </cell>
          <cell r="B474">
            <v>113</v>
          </cell>
          <cell r="C474">
            <v>274.52</v>
          </cell>
          <cell r="D474">
            <v>352.2</v>
          </cell>
        </row>
        <row r="475">
          <cell r="A475" t="str">
            <v>04KN00</v>
          </cell>
          <cell r="B475">
            <v>110</v>
          </cell>
          <cell r="C475">
            <v>0</v>
          </cell>
          <cell r="D475">
            <v>9.4</v>
          </cell>
        </row>
        <row r="476">
          <cell r="A476" t="str">
            <v>04KT00</v>
          </cell>
          <cell r="B476">
            <v>72</v>
          </cell>
          <cell r="C476">
            <v>4.18</v>
          </cell>
          <cell r="D476">
            <v>53.67</v>
          </cell>
        </row>
        <row r="477">
          <cell r="A477" t="str">
            <v>04KU00</v>
          </cell>
          <cell r="B477">
            <v>612</v>
          </cell>
          <cell r="C477">
            <v>0</v>
          </cell>
          <cell r="D477">
            <v>183.17</v>
          </cell>
        </row>
        <row r="478">
          <cell r="A478" t="str">
            <v>04KY00</v>
          </cell>
          <cell r="B478">
            <v>73</v>
          </cell>
          <cell r="C478">
            <v>7.79</v>
          </cell>
          <cell r="D478">
            <v>57.97</v>
          </cell>
        </row>
        <row r="479">
          <cell r="A479" t="str">
            <v>04KZ00</v>
          </cell>
          <cell r="B479">
            <v>73</v>
          </cell>
          <cell r="C479">
            <v>0</v>
          </cell>
          <cell r="D479">
            <v>20.85</v>
          </cell>
        </row>
        <row r="480">
          <cell r="A480" t="str">
            <v>04LA00</v>
          </cell>
          <cell r="B480">
            <v>144</v>
          </cell>
          <cell r="C480">
            <v>177.06</v>
          </cell>
          <cell r="D480">
            <v>276.04000000000002</v>
          </cell>
        </row>
        <row r="481">
          <cell r="A481" t="str">
            <v>04LB00</v>
          </cell>
          <cell r="B481">
            <v>56</v>
          </cell>
          <cell r="C481">
            <v>0</v>
          </cell>
          <cell r="D481">
            <v>31.18</v>
          </cell>
        </row>
        <row r="482">
          <cell r="A482" t="str">
            <v>04LD00</v>
          </cell>
          <cell r="B482">
            <v>448</v>
          </cell>
          <cell r="C482">
            <v>0</v>
          </cell>
          <cell r="D482">
            <v>251.78</v>
          </cell>
        </row>
        <row r="483">
          <cell r="A483" t="str">
            <v>04LG00</v>
          </cell>
          <cell r="B483">
            <v>94</v>
          </cell>
          <cell r="C483">
            <v>3.7</v>
          </cell>
          <cell r="D483">
            <v>68.31</v>
          </cell>
        </row>
        <row r="484">
          <cell r="A484" t="str">
            <v>04LI00</v>
          </cell>
          <cell r="B484">
            <v>311</v>
          </cell>
          <cell r="C484">
            <v>0</v>
          </cell>
          <cell r="D484">
            <v>156.74</v>
          </cell>
        </row>
        <row r="485">
          <cell r="A485" t="str">
            <v>04LJ00</v>
          </cell>
          <cell r="B485">
            <v>118</v>
          </cell>
          <cell r="C485">
            <v>3.71</v>
          </cell>
          <cell r="D485">
            <v>84.82</v>
          </cell>
        </row>
        <row r="486">
          <cell r="A486" t="str">
            <v>04LK00</v>
          </cell>
          <cell r="B486">
            <v>44</v>
          </cell>
          <cell r="C486">
            <v>0</v>
          </cell>
          <cell r="D486">
            <v>11.8</v>
          </cell>
        </row>
        <row r="487">
          <cell r="A487" t="str">
            <v>04LL00</v>
          </cell>
          <cell r="B487">
            <v>178</v>
          </cell>
          <cell r="C487">
            <v>187.31</v>
          </cell>
          <cell r="D487">
            <v>309.67</v>
          </cell>
        </row>
        <row r="488">
          <cell r="A488" t="str">
            <v>04LM00</v>
          </cell>
          <cell r="B488">
            <v>118</v>
          </cell>
          <cell r="C488">
            <v>0</v>
          </cell>
          <cell r="D488">
            <v>20</v>
          </cell>
        </row>
        <row r="489">
          <cell r="A489" t="str">
            <v>04LN00</v>
          </cell>
          <cell r="B489">
            <v>208</v>
          </cell>
          <cell r="C489">
            <v>0</v>
          </cell>
          <cell r="D489">
            <v>81.75</v>
          </cell>
        </row>
        <row r="490">
          <cell r="A490" t="str">
            <v>04LO00</v>
          </cell>
          <cell r="B490">
            <v>144</v>
          </cell>
          <cell r="C490">
            <v>3.82</v>
          </cell>
          <cell r="D490">
            <v>102.8</v>
          </cell>
        </row>
        <row r="491">
          <cell r="A491" t="str">
            <v>04LP00</v>
          </cell>
          <cell r="B491">
            <v>302</v>
          </cell>
          <cell r="C491">
            <v>0</v>
          </cell>
          <cell r="D491">
            <v>47.96</v>
          </cell>
        </row>
        <row r="492">
          <cell r="A492" t="str">
            <v>04LR00</v>
          </cell>
          <cell r="B492">
            <v>70</v>
          </cell>
          <cell r="C492">
            <v>0</v>
          </cell>
          <cell r="D492">
            <v>29.02</v>
          </cell>
        </row>
        <row r="493">
          <cell r="A493" t="str">
            <v>04LV00</v>
          </cell>
          <cell r="B493">
            <v>126</v>
          </cell>
          <cell r="C493">
            <v>51.91</v>
          </cell>
          <cell r="D493">
            <v>138.52000000000001</v>
          </cell>
        </row>
        <row r="494">
          <cell r="A494" t="str">
            <v>04LW00</v>
          </cell>
          <cell r="B494">
            <v>41</v>
          </cell>
          <cell r="C494">
            <v>17.05</v>
          </cell>
          <cell r="D494">
            <v>45.23</v>
          </cell>
        </row>
        <row r="495">
          <cell r="A495" t="str">
            <v>04LX00</v>
          </cell>
          <cell r="B495">
            <v>286</v>
          </cell>
          <cell r="C495">
            <v>8.8699999999999992</v>
          </cell>
          <cell r="D495">
            <v>205.45</v>
          </cell>
        </row>
        <row r="496">
          <cell r="A496" t="str">
            <v>04LY00</v>
          </cell>
          <cell r="B496">
            <v>151</v>
          </cell>
          <cell r="C496">
            <v>0</v>
          </cell>
          <cell r="D496">
            <v>32.35</v>
          </cell>
        </row>
        <row r="497">
          <cell r="A497" t="str">
            <v>04MA00</v>
          </cell>
          <cell r="B497">
            <v>65</v>
          </cell>
          <cell r="C497">
            <v>0</v>
          </cell>
          <cell r="D497">
            <v>17.12</v>
          </cell>
        </row>
        <row r="498">
          <cell r="A498" t="str">
            <v>04MB00</v>
          </cell>
          <cell r="B498">
            <v>165</v>
          </cell>
          <cell r="C498">
            <v>0</v>
          </cell>
          <cell r="D498">
            <v>14.03</v>
          </cell>
        </row>
        <row r="499">
          <cell r="A499" t="str">
            <v>04MD00</v>
          </cell>
          <cell r="B499">
            <v>425</v>
          </cell>
          <cell r="C499">
            <v>0</v>
          </cell>
          <cell r="D499">
            <v>159.63</v>
          </cell>
        </row>
        <row r="500">
          <cell r="A500" t="str">
            <v>04MF00</v>
          </cell>
          <cell r="B500">
            <v>220</v>
          </cell>
          <cell r="C500">
            <v>0</v>
          </cell>
          <cell r="D500">
            <v>102.81</v>
          </cell>
        </row>
        <row r="501">
          <cell r="A501" t="str">
            <v>04MG00</v>
          </cell>
          <cell r="B501">
            <v>242</v>
          </cell>
          <cell r="C501">
            <v>0</v>
          </cell>
          <cell r="D501">
            <v>0</v>
          </cell>
        </row>
        <row r="502">
          <cell r="A502" t="str">
            <v>04MJ00</v>
          </cell>
          <cell r="B502">
            <v>268</v>
          </cell>
          <cell r="C502">
            <v>0</v>
          </cell>
          <cell r="D502">
            <v>41.32</v>
          </cell>
        </row>
        <row r="503">
          <cell r="A503" t="str">
            <v>04MK00</v>
          </cell>
          <cell r="B503">
            <v>137</v>
          </cell>
          <cell r="C503">
            <v>29.17</v>
          </cell>
          <cell r="D503">
            <v>123.33</v>
          </cell>
        </row>
        <row r="504">
          <cell r="A504" t="str">
            <v>04ML00</v>
          </cell>
          <cell r="B504">
            <v>363</v>
          </cell>
          <cell r="C504">
            <v>0</v>
          </cell>
          <cell r="D504">
            <v>4.4800000000000004</v>
          </cell>
        </row>
        <row r="505">
          <cell r="A505" t="str">
            <v>04MN00</v>
          </cell>
          <cell r="B505">
            <v>185</v>
          </cell>
          <cell r="C505">
            <v>0</v>
          </cell>
          <cell r="D505">
            <v>0</v>
          </cell>
        </row>
        <row r="506">
          <cell r="A506" t="str">
            <v>04MS00</v>
          </cell>
          <cell r="B506">
            <v>154</v>
          </cell>
          <cell r="C506">
            <v>0</v>
          </cell>
          <cell r="D506">
            <v>31.26</v>
          </cell>
        </row>
        <row r="507">
          <cell r="A507" t="str">
            <v>04MU00</v>
          </cell>
          <cell r="B507">
            <v>58</v>
          </cell>
          <cell r="C507">
            <v>0</v>
          </cell>
          <cell r="D507">
            <v>5.81</v>
          </cell>
        </row>
        <row r="508">
          <cell r="A508" t="str">
            <v>04MV00</v>
          </cell>
          <cell r="B508">
            <v>153</v>
          </cell>
          <cell r="C508">
            <v>0</v>
          </cell>
          <cell r="D508">
            <v>66.2</v>
          </cell>
        </row>
        <row r="509">
          <cell r="A509" t="str">
            <v>04MY00</v>
          </cell>
          <cell r="B509">
            <v>272</v>
          </cell>
          <cell r="C509">
            <v>0</v>
          </cell>
          <cell r="D509">
            <v>42.02</v>
          </cell>
        </row>
        <row r="510">
          <cell r="A510" t="str">
            <v>04MZ00</v>
          </cell>
          <cell r="B510">
            <v>98</v>
          </cell>
          <cell r="C510">
            <v>0</v>
          </cell>
          <cell r="D510">
            <v>34.770000000000003</v>
          </cell>
        </row>
        <row r="511">
          <cell r="A511" t="str">
            <v>04NA00</v>
          </cell>
          <cell r="B511">
            <v>42</v>
          </cell>
          <cell r="C511">
            <v>0</v>
          </cell>
          <cell r="D511">
            <v>4.4000000000000004</v>
          </cell>
        </row>
        <row r="512">
          <cell r="A512" t="str">
            <v>04NB00</v>
          </cell>
          <cell r="B512">
            <v>286</v>
          </cell>
          <cell r="C512">
            <v>13.62</v>
          </cell>
          <cell r="D512">
            <v>210.2</v>
          </cell>
        </row>
        <row r="513">
          <cell r="A513" t="str">
            <v>04NC00</v>
          </cell>
          <cell r="B513">
            <v>190</v>
          </cell>
          <cell r="C513">
            <v>4.45</v>
          </cell>
          <cell r="D513">
            <v>135.05000000000001</v>
          </cell>
        </row>
        <row r="514">
          <cell r="A514" t="str">
            <v>04ND00</v>
          </cell>
          <cell r="B514">
            <v>282</v>
          </cell>
          <cell r="C514">
            <v>0</v>
          </cell>
          <cell r="D514">
            <v>45.33</v>
          </cell>
        </row>
        <row r="515">
          <cell r="A515" t="str">
            <v>04NH00</v>
          </cell>
          <cell r="B515">
            <v>216</v>
          </cell>
          <cell r="C515">
            <v>0</v>
          </cell>
          <cell r="D515">
            <v>19.78</v>
          </cell>
        </row>
        <row r="516">
          <cell r="A516" t="str">
            <v>04NI00</v>
          </cell>
          <cell r="B516">
            <v>35</v>
          </cell>
          <cell r="C516">
            <v>0</v>
          </cell>
          <cell r="D516">
            <v>0</v>
          </cell>
        </row>
        <row r="517">
          <cell r="A517" t="str">
            <v>04NN00</v>
          </cell>
          <cell r="B517">
            <v>221</v>
          </cell>
          <cell r="C517">
            <v>0</v>
          </cell>
          <cell r="D517">
            <v>73.489999999999995</v>
          </cell>
        </row>
        <row r="518">
          <cell r="A518" t="str">
            <v>04NO00</v>
          </cell>
          <cell r="B518">
            <v>203</v>
          </cell>
          <cell r="C518">
            <v>0</v>
          </cell>
          <cell r="D518">
            <v>106.44</v>
          </cell>
        </row>
        <row r="519">
          <cell r="A519" t="str">
            <v>04NP00</v>
          </cell>
          <cell r="B519">
            <v>231</v>
          </cell>
          <cell r="C519">
            <v>0</v>
          </cell>
          <cell r="D519">
            <v>69.83</v>
          </cell>
        </row>
        <row r="520">
          <cell r="A520" t="str">
            <v>04NR00</v>
          </cell>
          <cell r="B520">
            <v>64</v>
          </cell>
          <cell r="C520">
            <v>0</v>
          </cell>
          <cell r="D520">
            <v>0</v>
          </cell>
        </row>
        <row r="521">
          <cell r="A521" t="str">
            <v>04NS00</v>
          </cell>
          <cell r="B521">
            <v>295</v>
          </cell>
          <cell r="C521">
            <v>0</v>
          </cell>
          <cell r="D521">
            <v>29.93</v>
          </cell>
        </row>
        <row r="522">
          <cell r="A522" t="str">
            <v>04NT00</v>
          </cell>
          <cell r="B522">
            <v>139</v>
          </cell>
          <cell r="C522">
            <v>4.7699999999999996</v>
          </cell>
          <cell r="D522">
            <v>100.31</v>
          </cell>
        </row>
        <row r="523">
          <cell r="A523" t="str">
            <v>04NU00</v>
          </cell>
          <cell r="B523">
            <v>167</v>
          </cell>
          <cell r="C523">
            <v>429.88</v>
          </cell>
          <cell r="D523">
            <v>544.66999999999996</v>
          </cell>
        </row>
        <row r="524">
          <cell r="A524" t="str">
            <v>04NV00</v>
          </cell>
          <cell r="B524">
            <v>123</v>
          </cell>
          <cell r="C524">
            <v>32.17</v>
          </cell>
          <cell r="D524">
            <v>116.72</v>
          </cell>
        </row>
        <row r="525">
          <cell r="A525" t="str">
            <v>04NW00</v>
          </cell>
          <cell r="B525">
            <v>123</v>
          </cell>
          <cell r="C525">
            <v>0</v>
          </cell>
          <cell r="D525">
            <v>43.83</v>
          </cell>
        </row>
        <row r="526">
          <cell r="A526" t="str">
            <v>04OA00</v>
          </cell>
          <cell r="B526">
            <v>178</v>
          </cell>
          <cell r="C526">
            <v>0</v>
          </cell>
          <cell r="D526">
            <v>113.6</v>
          </cell>
        </row>
        <row r="527">
          <cell r="A527" t="str">
            <v>04OB00</v>
          </cell>
          <cell r="B527">
            <v>94</v>
          </cell>
          <cell r="C527">
            <v>0</v>
          </cell>
          <cell r="D527">
            <v>26.17</v>
          </cell>
        </row>
        <row r="528">
          <cell r="A528" t="str">
            <v>04OC00</v>
          </cell>
          <cell r="B528">
            <v>146</v>
          </cell>
          <cell r="C528">
            <v>0</v>
          </cell>
          <cell r="D528">
            <v>90.03</v>
          </cell>
        </row>
        <row r="529">
          <cell r="A529" t="str">
            <v>04OE00</v>
          </cell>
          <cell r="B529">
            <v>182</v>
          </cell>
          <cell r="C529">
            <v>0</v>
          </cell>
          <cell r="D529">
            <v>42.27</v>
          </cell>
        </row>
        <row r="530">
          <cell r="A530" t="str">
            <v>04OF00</v>
          </cell>
          <cell r="B530">
            <v>155</v>
          </cell>
          <cell r="C530">
            <v>0</v>
          </cell>
          <cell r="D530">
            <v>52.08</v>
          </cell>
        </row>
        <row r="531">
          <cell r="A531" t="str">
            <v>04OH00</v>
          </cell>
          <cell r="B531">
            <v>195</v>
          </cell>
          <cell r="C531">
            <v>0</v>
          </cell>
          <cell r="D531">
            <v>0</v>
          </cell>
        </row>
        <row r="532">
          <cell r="A532" t="str">
            <v>04OL00</v>
          </cell>
          <cell r="B532">
            <v>207</v>
          </cell>
          <cell r="C532">
            <v>0</v>
          </cell>
          <cell r="D532">
            <v>39.58</v>
          </cell>
        </row>
        <row r="533">
          <cell r="A533" t="str">
            <v>04OM00</v>
          </cell>
          <cell r="B533">
            <v>439</v>
          </cell>
          <cell r="C533">
            <v>0</v>
          </cell>
          <cell r="D533">
            <v>205.74</v>
          </cell>
        </row>
        <row r="534">
          <cell r="A534" t="str">
            <v>04ON00</v>
          </cell>
          <cell r="B534">
            <v>317</v>
          </cell>
          <cell r="C534">
            <v>879.06</v>
          </cell>
          <cell r="D534">
            <v>1096.95</v>
          </cell>
        </row>
        <row r="535">
          <cell r="A535" t="str">
            <v>04ON01</v>
          </cell>
          <cell r="B535">
            <v>276</v>
          </cell>
          <cell r="C535">
            <v>332.88</v>
          </cell>
          <cell r="D535">
            <v>522.6</v>
          </cell>
        </row>
        <row r="536">
          <cell r="A536" t="str">
            <v>04OR00</v>
          </cell>
          <cell r="B536">
            <v>346</v>
          </cell>
          <cell r="C536">
            <v>0</v>
          </cell>
          <cell r="D536">
            <v>67.12</v>
          </cell>
        </row>
        <row r="537">
          <cell r="A537" t="str">
            <v>04OS00</v>
          </cell>
          <cell r="B537">
            <v>220</v>
          </cell>
          <cell r="C537">
            <v>0</v>
          </cell>
          <cell r="D537">
            <v>4.53</v>
          </cell>
        </row>
        <row r="538">
          <cell r="A538" t="str">
            <v>04OT00</v>
          </cell>
          <cell r="B538">
            <v>71</v>
          </cell>
          <cell r="C538">
            <v>0</v>
          </cell>
          <cell r="D538">
            <v>25.38</v>
          </cell>
        </row>
        <row r="539">
          <cell r="A539" t="str">
            <v>04OV00</v>
          </cell>
          <cell r="B539">
            <v>140</v>
          </cell>
          <cell r="C539">
            <v>0</v>
          </cell>
          <cell r="D539">
            <v>59</v>
          </cell>
        </row>
        <row r="540">
          <cell r="A540" t="str">
            <v>04OW00</v>
          </cell>
          <cell r="B540">
            <v>35</v>
          </cell>
          <cell r="C540">
            <v>43.29</v>
          </cell>
          <cell r="D540">
            <v>67.349999999999994</v>
          </cell>
        </row>
        <row r="541">
          <cell r="A541" t="str">
            <v>04PA00</v>
          </cell>
          <cell r="B541">
            <v>180</v>
          </cell>
          <cell r="C541">
            <v>0</v>
          </cell>
          <cell r="D541">
            <v>73.33</v>
          </cell>
        </row>
        <row r="542">
          <cell r="A542" t="str">
            <v>04PE00</v>
          </cell>
          <cell r="B542">
            <v>134</v>
          </cell>
          <cell r="C542">
            <v>0</v>
          </cell>
          <cell r="D542">
            <v>40.869999999999997</v>
          </cell>
        </row>
        <row r="543">
          <cell r="A543" t="str">
            <v>04PF00</v>
          </cell>
          <cell r="B543">
            <v>68</v>
          </cell>
          <cell r="C543">
            <v>0</v>
          </cell>
          <cell r="D543">
            <v>0</v>
          </cell>
        </row>
        <row r="544">
          <cell r="A544" t="str">
            <v>04PH00</v>
          </cell>
          <cell r="B544">
            <v>165</v>
          </cell>
          <cell r="C544">
            <v>0</v>
          </cell>
          <cell r="D544">
            <v>70.34</v>
          </cell>
        </row>
        <row r="545">
          <cell r="A545" t="str">
            <v>04PI00</v>
          </cell>
          <cell r="B545">
            <v>251</v>
          </cell>
          <cell r="C545">
            <v>99.6</v>
          </cell>
          <cell r="D545">
            <v>272.12</v>
          </cell>
        </row>
        <row r="546">
          <cell r="A546" t="str">
            <v>04PJ00</v>
          </cell>
          <cell r="B546">
            <v>108</v>
          </cell>
          <cell r="C546">
            <v>14.78</v>
          </cell>
          <cell r="D546">
            <v>89.01</v>
          </cell>
        </row>
        <row r="547">
          <cell r="A547" t="str">
            <v>04PK00</v>
          </cell>
          <cell r="B547">
            <v>397</v>
          </cell>
          <cell r="C547">
            <v>0</v>
          </cell>
          <cell r="D547">
            <v>57.17</v>
          </cell>
        </row>
        <row r="548">
          <cell r="A548" t="str">
            <v>04PL00</v>
          </cell>
          <cell r="B548">
            <v>171</v>
          </cell>
          <cell r="C548">
            <v>0</v>
          </cell>
          <cell r="D548">
            <v>62.26</v>
          </cell>
        </row>
        <row r="549">
          <cell r="A549" t="str">
            <v>04PN00</v>
          </cell>
          <cell r="B549">
            <v>235</v>
          </cell>
          <cell r="C549">
            <v>0</v>
          </cell>
          <cell r="D549">
            <v>16.34</v>
          </cell>
        </row>
        <row r="550">
          <cell r="A550" t="str">
            <v>04PO00</v>
          </cell>
          <cell r="B550">
            <v>49</v>
          </cell>
          <cell r="C550">
            <v>0</v>
          </cell>
          <cell r="D550">
            <v>30.18</v>
          </cell>
        </row>
        <row r="551">
          <cell r="A551" t="str">
            <v>04PP00</v>
          </cell>
          <cell r="B551">
            <v>181</v>
          </cell>
          <cell r="C551">
            <v>0</v>
          </cell>
          <cell r="D551">
            <v>72.52</v>
          </cell>
        </row>
        <row r="552">
          <cell r="A552" t="str">
            <v>04PQ00</v>
          </cell>
          <cell r="B552">
            <v>85</v>
          </cell>
          <cell r="C552">
            <v>0</v>
          </cell>
          <cell r="D552">
            <v>39.75</v>
          </cell>
        </row>
        <row r="553">
          <cell r="A553" t="str">
            <v>04PR00</v>
          </cell>
          <cell r="B553">
            <v>189</v>
          </cell>
          <cell r="C553">
            <v>0</v>
          </cell>
          <cell r="D553">
            <v>0</v>
          </cell>
        </row>
        <row r="554">
          <cell r="A554" t="str">
            <v>04PS00</v>
          </cell>
          <cell r="B554">
            <v>36</v>
          </cell>
          <cell r="C554">
            <v>0</v>
          </cell>
          <cell r="D554">
            <v>0</v>
          </cell>
        </row>
        <row r="555">
          <cell r="A555" t="str">
            <v>04PT00</v>
          </cell>
          <cell r="B555">
            <v>38</v>
          </cell>
          <cell r="C555">
            <v>13.64</v>
          </cell>
          <cell r="D555">
            <v>39.76</v>
          </cell>
        </row>
        <row r="556">
          <cell r="A556" t="str">
            <v>04PV00</v>
          </cell>
          <cell r="B556">
            <v>193</v>
          </cell>
          <cell r="C556">
            <v>0</v>
          </cell>
          <cell r="D556">
            <v>28.08</v>
          </cell>
        </row>
        <row r="557">
          <cell r="A557" t="str">
            <v>04PW00</v>
          </cell>
          <cell r="B557">
            <v>80</v>
          </cell>
          <cell r="C557">
            <v>0</v>
          </cell>
          <cell r="D557">
            <v>35.32</v>
          </cell>
        </row>
        <row r="558">
          <cell r="A558" t="str">
            <v>04PX00</v>
          </cell>
          <cell r="B558">
            <v>309</v>
          </cell>
          <cell r="C558">
            <v>74.38</v>
          </cell>
          <cell r="D558">
            <v>286.77999999999997</v>
          </cell>
        </row>
        <row r="559">
          <cell r="A559" t="str">
            <v>04PY00</v>
          </cell>
          <cell r="B559">
            <v>97</v>
          </cell>
          <cell r="C559">
            <v>0</v>
          </cell>
          <cell r="D559">
            <v>24.36</v>
          </cell>
        </row>
        <row r="560">
          <cell r="A560" t="str">
            <v>04PZ00</v>
          </cell>
          <cell r="B560">
            <v>73</v>
          </cell>
          <cell r="C560">
            <v>12.6</v>
          </cell>
          <cell r="D560">
            <v>62.78</v>
          </cell>
        </row>
        <row r="561">
          <cell r="A561" t="str">
            <v>04QC00</v>
          </cell>
          <cell r="B561">
            <v>468</v>
          </cell>
          <cell r="C561">
            <v>0</v>
          </cell>
          <cell r="D561">
            <v>63.18</v>
          </cell>
        </row>
        <row r="562">
          <cell r="A562" t="str">
            <v>04QD00</v>
          </cell>
          <cell r="B562">
            <v>274</v>
          </cell>
          <cell r="C562">
            <v>0</v>
          </cell>
          <cell r="D562">
            <v>4.28</v>
          </cell>
        </row>
        <row r="563">
          <cell r="A563" t="str">
            <v>04QE00</v>
          </cell>
          <cell r="B563">
            <v>223</v>
          </cell>
          <cell r="C563">
            <v>0</v>
          </cell>
          <cell r="D563">
            <v>107.37</v>
          </cell>
        </row>
        <row r="564">
          <cell r="A564" t="str">
            <v>04QG00</v>
          </cell>
          <cell r="B564">
            <v>402</v>
          </cell>
          <cell r="C564">
            <v>0</v>
          </cell>
          <cell r="D564">
            <v>267.86</v>
          </cell>
        </row>
        <row r="565">
          <cell r="A565" t="str">
            <v>04QH00</v>
          </cell>
          <cell r="B565">
            <v>407</v>
          </cell>
          <cell r="C565">
            <v>0</v>
          </cell>
          <cell r="D565">
            <v>20.239999999999998</v>
          </cell>
        </row>
        <row r="566">
          <cell r="A566" t="str">
            <v>04QI00</v>
          </cell>
          <cell r="B566">
            <v>284</v>
          </cell>
          <cell r="C566">
            <v>0</v>
          </cell>
          <cell r="D566">
            <v>32.46</v>
          </cell>
        </row>
        <row r="567">
          <cell r="A567" t="str">
            <v>04QL00</v>
          </cell>
          <cell r="B567">
            <v>134</v>
          </cell>
          <cell r="C567">
            <v>0</v>
          </cell>
          <cell r="D567">
            <v>52.06</v>
          </cell>
        </row>
        <row r="568">
          <cell r="A568" t="str">
            <v>04QM00</v>
          </cell>
          <cell r="B568">
            <v>286</v>
          </cell>
          <cell r="C568">
            <v>0</v>
          </cell>
          <cell r="D568">
            <v>89.85</v>
          </cell>
        </row>
        <row r="569">
          <cell r="A569" t="str">
            <v>04QN00</v>
          </cell>
          <cell r="B569">
            <v>61</v>
          </cell>
          <cell r="C569">
            <v>0</v>
          </cell>
          <cell r="D569">
            <v>9.0299999999999994</v>
          </cell>
        </row>
        <row r="570">
          <cell r="A570" t="str">
            <v>04QP00</v>
          </cell>
          <cell r="B570">
            <v>436</v>
          </cell>
          <cell r="C570">
            <v>0</v>
          </cell>
          <cell r="D570">
            <v>99.62</v>
          </cell>
        </row>
        <row r="571">
          <cell r="A571" t="str">
            <v>04QQ00</v>
          </cell>
          <cell r="B571">
            <v>83</v>
          </cell>
          <cell r="C571">
            <v>0</v>
          </cell>
          <cell r="D571">
            <v>30.83</v>
          </cell>
        </row>
        <row r="572">
          <cell r="A572" t="str">
            <v>04QR00</v>
          </cell>
          <cell r="B572">
            <v>185</v>
          </cell>
          <cell r="C572">
            <v>0</v>
          </cell>
          <cell r="D572">
            <v>90.79</v>
          </cell>
        </row>
        <row r="573">
          <cell r="A573" t="str">
            <v>04QT00</v>
          </cell>
          <cell r="B573">
            <v>377</v>
          </cell>
          <cell r="C573">
            <v>189.94</v>
          </cell>
          <cell r="D573">
            <v>449.08</v>
          </cell>
        </row>
        <row r="574">
          <cell r="A574" t="str">
            <v>04QU00</v>
          </cell>
          <cell r="B574">
            <v>72</v>
          </cell>
          <cell r="C574">
            <v>0</v>
          </cell>
          <cell r="D574">
            <v>31.71</v>
          </cell>
        </row>
        <row r="575">
          <cell r="A575" t="str">
            <v>04QV00</v>
          </cell>
          <cell r="B575">
            <v>578</v>
          </cell>
          <cell r="C575">
            <v>0</v>
          </cell>
          <cell r="D575">
            <v>241.73</v>
          </cell>
        </row>
        <row r="576">
          <cell r="A576" t="str">
            <v>04QX00</v>
          </cell>
          <cell r="B576">
            <v>29</v>
          </cell>
          <cell r="C576">
            <v>9.0500000000000007</v>
          </cell>
          <cell r="D576">
            <v>28.99</v>
          </cell>
        </row>
        <row r="577">
          <cell r="A577" t="str">
            <v>04QY00</v>
          </cell>
          <cell r="B577">
            <v>161</v>
          </cell>
          <cell r="C577">
            <v>0</v>
          </cell>
          <cell r="D577">
            <v>49.67</v>
          </cell>
        </row>
        <row r="578">
          <cell r="A578" t="str">
            <v>04RA00</v>
          </cell>
          <cell r="B578">
            <v>214</v>
          </cell>
          <cell r="C578">
            <v>0</v>
          </cell>
          <cell r="D578">
            <v>21.69</v>
          </cell>
        </row>
        <row r="579">
          <cell r="A579" t="str">
            <v>04RC00</v>
          </cell>
          <cell r="B579">
            <v>101</v>
          </cell>
          <cell r="C579">
            <v>0</v>
          </cell>
          <cell r="D579">
            <v>22.98</v>
          </cell>
        </row>
        <row r="580">
          <cell r="A580" t="str">
            <v>04RF00</v>
          </cell>
          <cell r="B580">
            <v>162</v>
          </cell>
          <cell r="C580">
            <v>0</v>
          </cell>
          <cell r="D580">
            <v>30.24</v>
          </cell>
        </row>
        <row r="581">
          <cell r="A581" t="str">
            <v>04RH00</v>
          </cell>
          <cell r="B581">
            <v>322</v>
          </cell>
          <cell r="C581">
            <v>0</v>
          </cell>
          <cell r="D581">
            <v>100.8</v>
          </cell>
        </row>
        <row r="582">
          <cell r="A582" t="str">
            <v>04RI00</v>
          </cell>
          <cell r="B582">
            <v>315</v>
          </cell>
          <cell r="C582">
            <v>0</v>
          </cell>
          <cell r="D582">
            <v>54.83</v>
          </cell>
        </row>
        <row r="583">
          <cell r="A583" t="str">
            <v>04RJ00</v>
          </cell>
          <cell r="B583">
            <v>195</v>
          </cell>
          <cell r="C583">
            <v>0</v>
          </cell>
          <cell r="D583">
            <v>105.11</v>
          </cell>
        </row>
        <row r="584">
          <cell r="A584" t="str">
            <v>04RK00</v>
          </cell>
          <cell r="B584">
            <v>240</v>
          </cell>
          <cell r="C584">
            <v>45.69</v>
          </cell>
          <cell r="D584">
            <v>210.65</v>
          </cell>
        </row>
        <row r="585">
          <cell r="A585" t="str">
            <v>04RL00</v>
          </cell>
          <cell r="B585">
            <v>271</v>
          </cell>
          <cell r="C585">
            <v>0</v>
          </cell>
          <cell r="D585">
            <v>110.58</v>
          </cell>
        </row>
        <row r="586">
          <cell r="A586" t="str">
            <v>04RM00</v>
          </cell>
          <cell r="B586">
            <v>182</v>
          </cell>
          <cell r="C586">
            <v>0</v>
          </cell>
          <cell r="D586">
            <v>112.28</v>
          </cell>
        </row>
        <row r="587">
          <cell r="A587" t="str">
            <v>04RO00</v>
          </cell>
          <cell r="B587">
            <v>45</v>
          </cell>
          <cell r="C587">
            <v>21.49</v>
          </cell>
          <cell r="D587">
            <v>52.42</v>
          </cell>
        </row>
        <row r="588">
          <cell r="A588" t="str">
            <v>04RP00</v>
          </cell>
          <cell r="B588">
            <v>284</v>
          </cell>
          <cell r="C588">
            <v>106.63</v>
          </cell>
          <cell r="D588">
            <v>301.85000000000002</v>
          </cell>
        </row>
        <row r="589">
          <cell r="A589" t="str">
            <v>04RQ00</v>
          </cell>
          <cell r="B589">
            <v>212</v>
          </cell>
          <cell r="C589">
            <v>0</v>
          </cell>
          <cell r="D589">
            <v>93.13</v>
          </cell>
        </row>
        <row r="590">
          <cell r="A590" t="str">
            <v>04RS00</v>
          </cell>
          <cell r="B590">
            <v>281</v>
          </cell>
          <cell r="C590">
            <v>270.86</v>
          </cell>
          <cell r="D590">
            <v>464</v>
          </cell>
        </row>
        <row r="591">
          <cell r="A591" t="str">
            <v>04RT00</v>
          </cell>
          <cell r="B591">
            <v>246</v>
          </cell>
          <cell r="C591">
            <v>0</v>
          </cell>
          <cell r="D591">
            <v>19.27</v>
          </cell>
        </row>
        <row r="592">
          <cell r="A592" t="str">
            <v>04RU00</v>
          </cell>
          <cell r="B592">
            <v>199</v>
          </cell>
          <cell r="C592">
            <v>0</v>
          </cell>
          <cell r="D592">
            <v>80.64</v>
          </cell>
        </row>
        <row r="593">
          <cell r="A593" t="str">
            <v>04RV00</v>
          </cell>
          <cell r="B593">
            <v>172</v>
          </cell>
          <cell r="C593">
            <v>0</v>
          </cell>
          <cell r="D593">
            <v>92.06</v>
          </cell>
        </row>
        <row r="594">
          <cell r="A594" t="str">
            <v>04RX00</v>
          </cell>
          <cell r="B594">
            <v>95</v>
          </cell>
          <cell r="C594">
            <v>0</v>
          </cell>
          <cell r="D594">
            <v>31.61</v>
          </cell>
        </row>
        <row r="595">
          <cell r="A595" t="str">
            <v>04SB00</v>
          </cell>
          <cell r="B595">
            <v>171</v>
          </cell>
          <cell r="C595">
            <v>0</v>
          </cell>
          <cell r="D595">
            <v>38.69</v>
          </cell>
        </row>
        <row r="596">
          <cell r="A596" t="str">
            <v>04SC00</v>
          </cell>
          <cell r="B596">
            <v>231</v>
          </cell>
          <cell r="C596">
            <v>0</v>
          </cell>
          <cell r="D596">
            <v>75.459999999999994</v>
          </cell>
        </row>
        <row r="597">
          <cell r="A597" t="str">
            <v>04SG00</v>
          </cell>
          <cell r="B597">
            <v>187</v>
          </cell>
          <cell r="C597">
            <v>0</v>
          </cell>
          <cell r="D597">
            <v>63.07</v>
          </cell>
        </row>
        <row r="598">
          <cell r="A598" t="str">
            <v>04SI00</v>
          </cell>
          <cell r="B598">
            <v>18</v>
          </cell>
          <cell r="C598">
            <v>0</v>
          </cell>
          <cell r="D598">
            <v>5.39</v>
          </cell>
        </row>
        <row r="599">
          <cell r="A599" t="str">
            <v>04SJ00</v>
          </cell>
          <cell r="B599">
            <v>345</v>
          </cell>
          <cell r="C599">
            <v>89.3</v>
          </cell>
          <cell r="D599">
            <v>326.44</v>
          </cell>
        </row>
        <row r="600">
          <cell r="A600" t="str">
            <v>04SK00</v>
          </cell>
          <cell r="B600">
            <v>107</v>
          </cell>
          <cell r="C600">
            <v>204.5</v>
          </cell>
          <cell r="D600">
            <v>278.05</v>
          </cell>
        </row>
        <row r="601">
          <cell r="A601" t="str">
            <v>04SL00</v>
          </cell>
          <cell r="B601">
            <v>187</v>
          </cell>
          <cell r="C601">
            <v>0</v>
          </cell>
          <cell r="D601">
            <v>84.48</v>
          </cell>
        </row>
        <row r="602">
          <cell r="A602" t="str">
            <v>04SN00</v>
          </cell>
          <cell r="B602">
            <v>44</v>
          </cell>
          <cell r="C602">
            <v>0</v>
          </cell>
          <cell r="D602">
            <v>18.02</v>
          </cell>
        </row>
        <row r="603">
          <cell r="A603" t="str">
            <v>04SO00</v>
          </cell>
          <cell r="B603">
            <v>230</v>
          </cell>
          <cell r="C603">
            <v>0</v>
          </cell>
          <cell r="D603">
            <v>61.48</v>
          </cell>
        </row>
        <row r="604">
          <cell r="A604" t="str">
            <v>04SP00</v>
          </cell>
          <cell r="B604">
            <v>61</v>
          </cell>
          <cell r="C604">
            <v>0</v>
          </cell>
          <cell r="D604">
            <v>27.55</v>
          </cell>
        </row>
        <row r="605">
          <cell r="A605" t="str">
            <v>04SR00</v>
          </cell>
          <cell r="B605">
            <v>406</v>
          </cell>
          <cell r="C605">
            <v>0</v>
          </cell>
          <cell r="D605">
            <v>13.36</v>
          </cell>
        </row>
        <row r="606">
          <cell r="A606" t="str">
            <v>04ST00</v>
          </cell>
          <cell r="B606">
            <v>106</v>
          </cell>
          <cell r="C606">
            <v>133.03</v>
          </cell>
          <cell r="D606">
            <v>205.89</v>
          </cell>
        </row>
        <row r="607">
          <cell r="A607" t="str">
            <v>04SV00</v>
          </cell>
          <cell r="B607">
            <v>250</v>
          </cell>
          <cell r="C607">
            <v>0</v>
          </cell>
          <cell r="D607">
            <v>121.81</v>
          </cell>
        </row>
        <row r="608">
          <cell r="A608" t="str">
            <v>04SW00</v>
          </cell>
          <cell r="B608">
            <v>198</v>
          </cell>
          <cell r="C608">
            <v>0</v>
          </cell>
          <cell r="D608">
            <v>45.07</v>
          </cell>
        </row>
        <row r="609">
          <cell r="A609" t="str">
            <v>04SX00</v>
          </cell>
          <cell r="B609">
            <v>85</v>
          </cell>
          <cell r="C609">
            <v>0</v>
          </cell>
          <cell r="D609">
            <v>20.48</v>
          </cell>
        </row>
        <row r="610">
          <cell r="A610" t="str">
            <v>04SY00</v>
          </cell>
          <cell r="B610">
            <v>372</v>
          </cell>
          <cell r="C610">
            <v>0</v>
          </cell>
          <cell r="D610">
            <v>197.72</v>
          </cell>
        </row>
        <row r="611">
          <cell r="A611" t="str">
            <v>04TA00</v>
          </cell>
          <cell r="B611">
            <v>116</v>
          </cell>
          <cell r="C611">
            <v>0</v>
          </cell>
          <cell r="D611">
            <v>54.69</v>
          </cell>
        </row>
        <row r="612">
          <cell r="A612" t="str">
            <v>04TB00</v>
          </cell>
          <cell r="B612">
            <v>37</v>
          </cell>
          <cell r="C612">
            <v>0</v>
          </cell>
          <cell r="D612">
            <v>4.67</v>
          </cell>
        </row>
        <row r="613">
          <cell r="A613" t="str">
            <v>04TC00</v>
          </cell>
          <cell r="B613">
            <v>50</v>
          </cell>
          <cell r="C613">
            <v>0</v>
          </cell>
          <cell r="D613">
            <v>12.81</v>
          </cell>
        </row>
        <row r="614">
          <cell r="A614" t="str">
            <v>04TD00</v>
          </cell>
          <cell r="B614">
            <v>424</v>
          </cell>
          <cell r="C614">
            <v>0</v>
          </cell>
          <cell r="D614">
            <v>202.51</v>
          </cell>
        </row>
        <row r="615">
          <cell r="A615" t="str">
            <v>04TE00</v>
          </cell>
          <cell r="B615">
            <v>142</v>
          </cell>
          <cell r="C615">
            <v>0</v>
          </cell>
          <cell r="D615">
            <v>39.86</v>
          </cell>
        </row>
        <row r="616">
          <cell r="A616" t="str">
            <v>04TF00</v>
          </cell>
          <cell r="B616">
            <v>177</v>
          </cell>
          <cell r="C616">
            <v>530.36</v>
          </cell>
          <cell r="D616">
            <v>652.02</v>
          </cell>
        </row>
        <row r="617">
          <cell r="A617" t="str">
            <v>04TG00</v>
          </cell>
          <cell r="B617">
            <v>40</v>
          </cell>
          <cell r="C617">
            <v>0</v>
          </cell>
          <cell r="D617">
            <v>0</v>
          </cell>
        </row>
        <row r="618">
          <cell r="A618" t="str">
            <v>04TH00</v>
          </cell>
          <cell r="B618">
            <v>234</v>
          </cell>
          <cell r="C618">
            <v>0</v>
          </cell>
          <cell r="D618">
            <v>22.18</v>
          </cell>
        </row>
        <row r="619">
          <cell r="A619" t="str">
            <v>04TK00</v>
          </cell>
          <cell r="B619">
            <v>263</v>
          </cell>
          <cell r="C619">
            <v>0</v>
          </cell>
          <cell r="D619">
            <v>143.32</v>
          </cell>
        </row>
        <row r="620">
          <cell r="A620" t="str">
            <v>04TL00</v>
          </cell>
          <cell r="B620">
            <v>53</v>
          </cell>
          <cell r="C620">
            <v>0</v>
          </cell>
          <cell r="D620">
            <v>9.66</v>
          </cell>
        </row>
        <row r="621">
          <cell r="A621" t="str">
            <v>04TL01</v>
          </cell>
          <cell r="B621">
            <v>34</v>
          </cell>
          <cell r="C621">
            <v>0</v>
          </cell>
          <cell r="D621">
            <v>9.09</v>
          </cell>
        </row>
        <row r="622">
          <cell r="A622" t="str">
            <v>04TM00</v>
          </cell>
          <cell r="B622">
            <v>101</v>
          </cell>
          <cell r="C622">
            <v>0</v>
          </cell>
          <cell r="D622">
            <v>4.6500000000000004</v>
          </cell>
        </row>
        <row r="623">
          <cell r="A623" t="str">
            <v>04TN00</v>
          </cell>
          <cell r="B623">
            <v>96</v>
          </cell>
          <cell r="C623">
            <v>0</v>
          </cell>
          <cell r="D623">
            <v>23.55</v>
          </cell>
        </row>
        <row r="624">
          <cell r="A624" t="str">
            <v>04TQ00</v>
          </cell>
          <cell r="B624">
            <v>37</v>
          </cell>
          <cell r="C624">
            <v>0</v>
          </cell>
          <cell r="D624">
            <v>14.19</v>
          </cell>
        </row>
        <row r="625">
          <cell r="A625" t="str">
            <v>04TT00</v>
          </cell>
          <cell r="B625">
            <v>404</v>
          </cell>
          <cell r="C625">
            <v>0</v>
          </cell>
          <cell r="D625">
            <v>82.42</v>
          </cell>
        </row>
        <row r="626">
          <cell r="A626" t="str">
            <v>04TU00</v>
          </cell>
          <cell r="B626">
            <v>303</v>
          </cell>
          <cell r="C626">
            <v>0</v>
          </cell>
          <cell r="D626">
            <v>118.23</v>
          </cell>
        </row>
        <row r="627">
          <cell r="A627" t="str">
            <v>04TV00</v>
          </cell>
          <cell r="B627">
            <v>47</v>
          </cell>
          <cell r="C627">
            <v>0</v>
          </cell>
          <cell r="D627">
            <v>21.74</v>
          </cell>
        </row>
        <row r="628">
          <cell r="A628" t="str">
            <v>04TW00</v>
          </cell>
          <cell r="B628">
            <v>237</v>
          </cell>
          <cell r="C628">
            <v>0</v>
          </cell>
          <cell r="D628">
            <v>31.59</v>
          </cell>
        </row>
        <row r="629">
          <cell r="A629" t="str">
            <v>04TX00</v>
          </cell>
          <cell r="B629">
            <v>40</v>
          </cell>
          <cell r="C629">
            <v>20.49</v>
          </cell>
          <cell r="D629">
            <v>47.99</v>
          </cell>
        </row>
        <row r="630">
          <cell r="A630" t="str">
            <v>04UA00</v>
          </cell>
          <cell r="B630">
            <v>66</v>
          </cell>
          <cell r="C630">
            <v>0</v>
          </cell>
          <cell r="D630">
            <v>37.22</v>
          </cell>
        </row>
        <row r="631">
          <cell r="A631" t="str">
            <v>04UB00</v>
          </cell>
          <cell r="B631">
            <v>294</v>
          </cell>
          <cell r="C631">
            <v>0</v>
          </cell>
          <cell r="D631">
            <v>37.61</v>
          </cell>
        </row>
        <row r="632">
          <cell r="A632" t="str">
            <v>04UC00</v>
          </cell>
          <cell r="B632">
            <v>234</v>
          </cell>
          <cell r="C632">
            <v>0</v>
          </cell>
          <cell r="D632">
            <v>90.01</v>
          </cell>
        </row>
        <row r="633">
          <cell r="A633" t="str">
            <v>04UD00</v>
          </cell>
          <cell r="B633">
            <v>202</v>
          </cell>
          <cell r="C633">
            <v>0</v>
          </cell>
          <cell r="D633">
            <v>68.59</v>
          </cell>
        </row>
        <row r="634">
          <cell r="A634" t="str">
            <v>04UF00</v>
          </cell>
          <cell r="B634">
            <v>218</v>
          </cell>
          <cell r="C634">
            <v>1.02</v>
          </cell>
          <cell r="D634">
            <v>150.86000000000001</v>
          </cell>
        </row>
        <row r="635">
          <cell r="A635" t="str">
            <v>04UG00</v>
          </cell>
          <cell r="B635">
            <v>255</v>
          </cell>
          <cell r="C635">
            <v>0</v>
          </cell>
          <cell r="D635">
            <v>152.71</v>
          </cell>
        </row>
        <row r="636">
          <cell r="A636" t="str">
            <v>04UH00</v>
          </cell>
          <cell r="B636">
            <v>125</v>
          </cell>
          <cell r="C636">
            <v>0</v>
          </cell>
          <cell r="D636">
            <v>21.18</v>
          </cell>
        </row>
        <row r="637">
          <cell r="A637" t="str">
            <v>04UI00</v>
          </cell>
          <cell r="B637">
            <v>213</v>
          </cell>
          <cell r="C637">
            <v>0</v>
          </cell>
          <cell r="D637">
            <v>129.11000000000001</v>
          </cell>
        </row>
        <row r="638">
          <cell r="A638" t="str">
            <v>04UK00</v>
          </cell>
          <cell r="B638">
            <v>417</v>
          </cell>
          <cell r="C638">
            <v>0</v>
          </cell>
          <cell r="D638">
            <v>122.32</v>
          </cell>
        </row>
        <row r="639">
          <cell r="A639" t="str">
            <v>04UL00</v>
          </cell>
          <cell r="B639">
            <v>201</v>
          </cell>
          <cell r="C639">
            <v>2.42</v>
          </cell>
          <cell r="D639">
            <v>140.58000000000001</v>
          </cell>
        </row>
        <row r="640">
          <cell r="A640" t="str">
            <v>04UN00</v>
          </cell>
          <cell r="B640">
            <v>259</v>
          </cell>
          <cell r="C640">
            <v>0</v>
          </cell>
          <cell r="D640">
            <v>136.49</v>
          </cell>
        </row>
        <row r="641">
          <cell r="A641" t="str">
            <v>04UO00</v>
          </cell>
          <cell r="B641">
            <v>85</v>
          </cell>
          <cell r="C641">
            <v>0</v>
          </cell>
          <cell r="D641">
            <v>9.4499999999999993</v>
          </cell>
        </row>
        <row r="642">
          <cell r="A642" t="str">
            <v>04UQ00</v>
          </cell>
          <cell r="B642">
            <v>53</v>
          </cell>
          <cell r="C642">
            <v>0</v>
          </cell>
          <cell r="D642">
            <v>12.12</v>
          </cell>
        </row>
        <row r="643">
          <cell r="A643" t="str">
            <v>04UR00</v>
          </cell>
          <cell r="B643">
            <v>66</v>
          </cell>
          <cell r="C643">
            <v>0</v>
          </cell>
          <cell r="D643">
            <v>25.46</v>
          </cell>
        </row>
        <row r="644">
          <cell r="A644" t="str">
            <v>04US00</v>
          </cell>
          <cell r="B644">
            <v>107</v>
          </cell>
          <cell r="C644">
            <v>0</v>
          </cell>
          <cell r="D644">
            <v>38.68</v>
          </cell>
        </row>
        <row r="645">
          <cell r="A645" t="str">
            <v>04UT00</v>
          </cell>
          <cell r="B645">
            <v>245</v>
          </cell>
          <cell r="C645">
            <v>664</v>
          </cell>
          <cell r="D645">
            <v>832.4</v>
          </cell>
        </row>
        <row r="646">
          <cell r="A646" t="str">
            <v>04UU00</v>
          </cell>
          <cell r="B646">
            <v>97</v>
          </cell>
          <cell r="C646">
            <v>0</v>
          </cell>
          <cell r="D646">
            <v>64.22</v>
          </cell>
        </row>
        <row r="647">
          <cell r="A647" t="str">
            <v>04UV00</v>
          </cell>
          <cell r="B647">
            <v>114</v>
          </cell>
          <cell r="C647">
            <v>0</v>
          </cell>
          <cell r="D647">
            <v>52.81</v>
          </cell>
        </row>
        <row r="648">
          <cell r="A648" t="str">
            <v>04UW00</v>
          </cell>
          <cell r="B648">
            <v>302</v>
          </cell>
          <cell r="C648">
            <v>0</v>
          </cell>
          <cell r="D648">
            <v>158.97</v>
          </cell>
        </row>
        <row r="649">
          <cell r="A649" t="str">
            <v>04UZ00</v>
          </cell>
          <cell r="B649">
            <v>340</v>
          </cell>
          <cell r="C649">
            <v>0</v>
          </cell>
          <cell r="D649">
            <v>97.64</v>
          </cell>
        </row>
        <row r="650">
          <cell r="A650" t="str">
            <v>04VA00</v>
          </cell>
          <cell r="B650">
            <v>224</v>
          </cell>
          <cell r="C650">
            <v>0</v>
          </cell>
          <cell r="D650">
            <v>0</v>
          </cell>
        </row>
        <row r="651">
          <cell r="A651" t="str">
            <v>04VD00</v>
          </cell>
          <cell r="B651">
            <v>537</v>
          </cell>
          <cell r="C651">
            <v>180.78</v>
          </cell>
          <cell r="D651">
            <v>549.9</v>
          </cell>
        </row>
        <row r="652">
          <cell r="A652" t="str">
            <v>04VF00</v>
          </cell>
          <cell r="B652">
            <v>194</v>
          </cell>
          <cell r="C652">
            <v>0</v>
          </cell>
          <cell r="D652">
            <v>4.8899999999999997</v>
          </cell>
        </row>
        <row r="653">
          <cell r="A653" t="str">
            <v>04VG00</v>
          </cell>
          <cell r="B653">
            <v>159</v>
          </cell>
          <cell r="C653">
            <v>0</v>
          </cell>
          <cell r="D653">
            <v>37.979999999999997</v>
          </cell>
        </row>
        <row r="654">
          <cell r="A654" t="str">
            <v>04VH00</v>
          </cell>
          <cell r="B654">
            <v>27</v>
          </cell>
          <cell r="C654">
            <v>0</v>
          </cell>
          <cell r="D654">
            <v>13.6</v>
          </cell>
        </row>
        <row r="655">
          <cell r="A655" t="str">
            <v>04VI00</v>
          </cell>
          <cell r="B655">
            <v>57</v>
          </cell>
          <cell r="C655">
            <v>0</v>
          </cell>
          <cell r="D655">
            <v>29.95</v>
          </cell>
        </row>
        <row r="656">
          <cell r="A656" t="str">
            <v>04VJ00</v>
          </cell>
          <cell r="B656">
            <v>139</v>
          </cell>
          <cell r="C656">
            <v>0</v>
          </cell>
          <cell r="D656">
            <v>51.01</v>
          </cell>
        </row>
        <row r="657">
          <cell r="A657" t="str">
            <v>04VK00</v>
          </cell>
          <cell r="B657">
            <v>145</v>
          </cell>
          <cell r="C657">
            <v>0</v>
          </cell>
          <cell r="D657">
            <v>23.44</v>
          </cell>
        </row>
        <row r="658">
          <cell r="A658" t="str">
            <v>04VL00</v>
          </cell>
          <cell r="B658">
            <v>126</v>
          </cell>
          <cell r="C658">
            <v>0</v>
          </cell>
          <cell r="D658">
            <v>29.1</v>
          </cell>
        </row>
        <row r="659">
          <cell r="A659" t="str">
            <v>04VM00</v>
          </cell>
          <cell r="B659">
            <v>193</v>
          </cell>
          <cell r="C659">
            <v>218.58</v>
          </cell>
          <cell r="D659">
            <v>351.24</v>
          </cell>
        </row>
        <row r="660">
          <cell r="A660" t="str">
            <v>04VN00</v>
          </cell>
          <cell r="B660">
            <v>157</v>
          </cell>
          <cell r="C660">
            <v>0</v>
          </cell>
          <cell r="D660">
            <v>37.67</v>
          </cell>
        </row>
        <row r="661">
          <cell r="A661" t="str">
            <v>04VO00</v>
          </cell>
          <cell r="B661">
            <v>165</v>
          </cell>
          <cell r="C661">
            <v>0</v>
          </cell>
          <cell r="D661">
            <v>81.06</v>
          </cell>
        </row>
        <row r="662">
          <cell r="A662" t="str">
            <v>04VQ00</v>
          </cell>
          <cell r="B662">
            <v>64</v>
          </cell>
          <cell r="C662">
            <v>0</v>
          </cell>
          <cell r="D662">
            <v>8.9700000000000006</v>
          </cell>
        </row>
        <row r="663">
          <cell r="A663" t="str">
            <v>04VR00</v>
          </cell>
          <cell r="B663">
            <v>200</v>
          </cell>
          <cell r="C663">
            <v>0</v>
          </cell>
          <cell r="D663">
            <v>34.950000000000003</v>
          </cell>
        </row>
        <row r="664">
          <cell r="A664" t="str">
            <v>04VS00</v>
          </cell>
          <cell r="B664">
            <v>63</v>
          </cell>
          <cell r="C664">
            <v>39.979999999999997</v>
          </cell>
          <cell r="D664">
            <v>83.28</v>
          </cell>
        </row>
        <row r="665">
          <cell r="A665" t="str">
            <v>04VT00</v>
          </cell>
          <cell r="B665">
            <v>152</v>
          </cell>
          <cell r="C665">
            <v>26.63</v>
          </cell>
          <cell r="D665">
            <v>131.11000000000001</v>
          </cell>
        </row>
        <row r="666">
          <cell r="A666" t="str">
            <v>04VV00</v>
          </cell>
          <cell r="B666">
            <v>47</v>
          </cell>
          <cell r="C666">
            <v>0</v>
          </cell>
          <cell r="D666">
            <v>27.86</v>
          </cell>
        </row>
        <row r="667">
          <cell r="A667" t="str">
            <v>04VW00</v>
          </cell>
          <cell r="B667">
            <v>186</v>
          </cell>
          <cell r="C667">
            <v>0</v>
          </cell>
          <cell r="D667">
            <v>87.06</v>
          </cell>
        </row>
        <row r="668">
          <cell r="A668" t="str">
            <v>04VX00</v>
          </cell>
          <cell r="B668">
            <v>163</v>
          </cell>
          <cell r="C668">
            <v>0</v>
          </cell>
          <cell r="D668">
            <v>44.56</v>
          </cell>
        </row>
        <row r="669">
          <cell r="A669" t="str">
            <v>04VY00</v>
          </cell>
          <cell r="B669">
            <v>99</v>
          </cell>
          <cell r="C669">
            <v>0</v>
          </cell>
          <cell r="D669">
            <v>41.39</v>
          </cell>
        </row>
        <row r="670">
          <cell r="A670" t="str">
            <v>04WC00</v>
          </cell>
          <cell r="B670">
            <v>80</v>
          </cell>
          <cell r="C670">
            <v>0</v>
          </cell>
          <cell r="D670">
            <v>10.92</v>
          </cell>
        </row>
        <row r="671">
          <cell r="A671" t="str">
            <v>04WD00</v>
          </cell>
          <cell r="B671">
            <v>57</v>
          </cell>
          <cell r="C671">
            <v>36.299999999999997</v>
          </cell>
          <cell r="D671">
            <v>75.48</v>
          </cell>
        </row>
        <row r="672">
          <cell r="A672" t="str">
            <v>04WG00</v>
          </cell>
          <cell r="B672">
            <v>235</v>
          </cell>
          <cell r="C672">
            <v>0</v>
          </cell>
          <cell r="D672">
            <v>118.49</v>
          </cell>
        </row>
        <row r="673">
          <cell r="A673" t="str">
            <v>04WJ00</v>
          </cell>
          <cell r="B673">
            <v>245</v>
          </cell>
          <cell r="C673">
            <v>0</v>
          </cell>
          <cell r="D673">
            <v>34.5</v>
          </cell>
        </row>
        <row r="674">
          <cell r="A674" t="str">
            <v>04WL00</v>
          </cell>
          <cell r="B674">
            <v>218</v>
          </cell>
          <cell r="C674">
            <v>0</v>
          </cell>
          <cell r="D674">
            <v>108.77</v>
          </cell>
        </row>
        <row r="675">
          <cell r="A675" t="str">
            <v>04WM00</v>
          </cell>
          <cell r="B675">
            <v>128</v>
          </cell>
          <cell r="C675">
            <v>0.9</v>
          </cell>
          <cell r="D675">
            <v>88.88</v>
          </cell>
        </row>
        <row r="676">
          <cell r="A676" t="str">
            <v>04WO00</v>
          </cell>
          <cell r="B676">
            <v>171</v>
          </cell>
          <cell r="C676">
            <v>0</v>
          </cell>
          <cell r="D676">
            <v>9</v>
          </cell>
        </row>
        <row r="677">
          <cell r="A677" t="str">
            <v>04WQ00</v>
          </cell>
          <cell r="B677">
            <v>74</v>
          </cell>
          <cell r="C677">
            <v>0</v>
          </cell>
          <cell r="D677">
            <v>30.65</v>
          </cell>
        </row>
        <row r="678">
          <cell r="A678" t="str">
            <v>04WR00</v>
          </cell>
          <cell r="B678">
            <v>107</v>
          </cell>
          <cell r="C678">
            <v>2.09</v>
          </cell>
          <cell r="D678">
            <v>75.63</v>
          </cell>
        </row>
        <row r="679">
          <cell r="A679" t="str">
            <v>04WS00</v>
          </cell>
          <cell r="B679">
            <v>98</v>
          </cell>
          <cell r="C679">
            <v>0</v>
          </cell>
          <cell r="D679">
            <v>4.8</v>
          </cell>
        </row>
        <row r="680">
          <cell r="A680" t="str">
            <v>04WT00</v>
          </cell>
          <cell r="B680">
            <v>239</v>
          </cell>
          <cell r="C680">
            <v>143.69</v>
          </cell>
          <cell r="D680">
            <v>307.97000000000003</v>
          </cell>
        </row>
        <row r="681">
          <cell r="A681" t="str">
            <v>04WU00</v>
          </cell>
          <cell r="B681">
            <v>485</v>
          </cell>
          <cell r="C681">
            <v>0</v>
          </cell>
          <cell r="D681">
            <v>58.91</v>
          </cell>
        </row>
        <row r="682">
          <cell r="A682" t="str">
            <v>04WV00</v>
          </cell>
          <cell r="B682">
            <v>106</v>
          </cell>
          <cell r="C682">
            <v>39.869999999999997</v>
          </cell>
          <cell r="D682">
            <v>112.73</v>
          </cell>
        </row>
        <row r="683">
          <cell r="A683" t="str">
            <v>04WW00</v>
          </cell>
          <cell r="B683">
            <v>149</v>
          </cell>
          <cell r="C683">
            <v>0</v>
          </cell>
          <cell r="D683">
            <v>36.270000000000003</v>
          </cell>
        </row>
        <row r="684">
          <cell r="A684" t="str">
            <v>04WX00</v>
          </cell>
          <cell r="B684">
            <v>314</v>
          </cell>
          <cell r="C684">
            <v>0</v>
          </cell>
          <cell r="D684">
            <v>29.32</v>
          </cell>
        </row>
        <row r="685">
          <cell r="A685" t="str">
            <v>04XA00</v>
          </cell>
          <cell r="B685">
            <v>230</v>
          </cell>
          <cell r="C685">
            <v>167.92</v>
          </cell>
          <cell r="D685">
            <v>326.01</v>
          </cell>
        </row>
        <row r="686">
          <cell r="A686" t="str">
            <v>04XB00</v>
          </cell>
          <cell r="B686">
            <v>93</v>
          </cell>
          <cell r="C686">
            <v>83.58</v>
          </cell>
          <cell r="D686">
            <v>147.5</v>
          </cell>
        </row>
        <row r="687">
          <cell r="A687" t="str">
            <v>04XC00</v>
          </cell>
          <cell r="B687">
            <v>252</v>
          </cell>
          <cell r="C687">
            <v>6.56</v>
          </cell>
          <cell r="D687">
            <v>179.78</v>
          </cell>
        </row>
        <row r="688">
          <cell r="A688" t="str">
            <v>04XD00</v>
          </cell>
          <cell r="B688">
            <v>254</v>
          </cell>
          <cell r="C688">
            <v>0</v>
          </cell>
          <cell r="D688">
            <v>118.67</v>
          </cell>
        </row>
        <row r="689">
          <cell r="A689" t="str">
            <v>04XH00</v>
          </cell>
          <cell r="B689">
            <v>213</v>
          </cell>
          <cell r="C689">
            <v>0</v>
          </cell>
          <cell r="D689">
            <v>101.68</v>
          </cell>
        </row>
        <row r="690">
          <cell r="A690" t="str">
            <v>04XL00</v>
          </cell>
          <cell r="B690">
            <v>506</v>
          </cell>
          <cell r="C690">
            <v>0</v>
          </cell>
          <cell r="D690">
            <v>226.77</v>
          </cell>
        </row>
        <row r="691">
          <cell r="A691" t="str">
            <v>04XS00</v>
          </cell>
          <cell r="B691">
            <v>73</v>
          </cell>
          <cell r="C691">
            <v>0</v>
          </cell>
          <cell r="D691">
            <v>4.29</v>
          </cell>
        </row>
        <row r="692">
          <cell r="A692" t="str">
            <v>04XT00</v>
          </cell>
          <cell r="B692">
            <v>220</v>
          </cell>
          <cell r="C692">
            <v>0</v>
          </cell>
          <cell r="D692">
            <v>101.76</v>
          </cell>
        </row>
        <row r="693">
          <cell r="A693" t="str">
            <v>04XW00</v>
          </cell>
          <cell r="B693">
            <v>138</v>
          </cell>
          <cell r="C693">
            <v>0</v>
          </cell>
          <cell r="D693">
            <v>39.590000000000003</v>
          </cell>
        </row>
        <row r="694">
          <cell r="A694" t="str">
            <v>04XX00</v>
          </cell>
          <cell r="B694">
            <v>156</v>
          </cell>
          <cell r="C694">
            <v>272.41000000000003</v>
          </cell>
          <cell r="D694">
            <v>379.64</v>
          </cell>
        </row>
        <row r="695">
          <cell r="A695" t="str">
            <v>04XZ00</v>
          </cell>
          <cell r="B695">
            <v>87</v>
          </cell>
          <cell r="C695">
            <v>0</v>
          </cell>
          <cell r="D695">
            <v>5</v>
          </cell>
        </row>
        <row r="696">
          <cell r="A696" t="str">
            <v>04YG00</v>
          </cell>
          <cell r="B696">
            <v>63</v>
          </cell>
          <cell r="C696">
            <v>0</v>
          </cell>
          <cell r="D696">
            <v>20.37</v>
          </cell>
        </row>
        <row r="697">
          <cell r="A697" t="str">
            <v>04YJ00</v>
          </cell>
          <cell r="B697">
            <v>370</v>
          </cell>
          <cell r="C697">
            <v>0</v>
          </cell>
          <cell r="D697">
            <v>249.57</v>
          </cell>
        </row>
        <row r="698">
          <cell r="A698" t="str">
            <v>04YQ00</v>
          </cell>
          <cell r="B698">
            <v>473</v>
          </cell>
          <cell r="C698">
            <v>0</v>
          </cell>
          <cell r="D698">
            <v>4.3600000000000003</v>
          </cell>
        </row>
        <row r="699">
          <cell r="A699" t="str">
            <v>04YR00</v>
          </cell>
          <cell r="B699">
            <v>397</v>
          </cell>
          <cell r="C699">
            <v>0</v>
          </cell>
          <cell r="D699">
            <v>49.58</v>
          </cell>
        </row>
        <row r="700">
          <cell r="A700" t="str">
            <v>04YT00</v>
          </cell>
          <cell r="B700">
            <v>279</v>
          </cell>
          <cell r="C700">
            <v>0</v>
          </cell>
          <cell r="D700">
            <v>156.02000000000001</v>
          </cell>
        </row>
        <row r="701">
          <cell r="A701" t="str">
            <v>04YU00</v>
          </cell>
          <cell r="B701">
            <v>271</v>
          </cell>
          <cell r="C701">
            <v>218.52</v>
          </cell>
          <cell r="D701">
            <v>404.8</v>
          </cell>
        </row>
        <row r="702">
          <cell r="A702" t="str">
            <v>04YY00</v>
          </cell>
          <cell r="B702">
            <v>442</v>
          </cell>
          <cell r="C702">
            <v>0</v>
          </cell>
          <cell r="D702">
            <v>37</v>
          </cell>
        </row>
        <row r="703">
          <cell r="A703" t="str">
            <v>04YZ00</v>
          </cell>
          <cell r="B703">
            <v>667</v>
          </cell>
          <cell r="C703">
            <v>0</v>
          </cell>
          <cell r="D703">
            <v>287.56</v>
          </cell>
        </row>
        <row r="704">
          <cell r="A704" t="str">
            <v>04ZB00</v>
          </cell>
          <cell r="B704">
            <v>100</v>
          </cell>
          <cell r="C704">
            <v>0</v>
          </cell>
          <cell r="D704">
            <v>19.399999999999999</v>
          </cell>
        </row>
        <row r="705">
          <cell r="A705" t="str">
            <v>04ZF00</v>
          </cell>
          <cell r="B705">
            <v>154</v>
          </cell>
          <cell r="C705">
            <v>0</v>
          </cell>
          <cell r="D705">
            <v>69.38</v>
          </cell>
        </row>
        <row r="706">
          <cell r="A706" t="str">
            <v>04ZG00</v>
          </cell>
          <cell r="B706">
            <v>159</v>
          </cell>
          <cell r="C706">
            <v>0</v>
          </cell>
          <cell r="D706">
            <v>30.77</v>
          </cell>
        </row>
        <row r="707">
          <cell r="A707" t="str">
            <v>04ZI00</v>
          </cell>
          <cell r="B707">
            <v>125</v>
          </cell>
          <cell r="C707">
            <v>89.37</v>
          </cell>
          <cell r="D707">
            <v>175.29</v>
          </cell>
        </row>
        <row r="708">
          <cell r="A708" t="str">
            <v>04ZM00</v>
          </cell>
          <cell r="B708">
            <v>367</v>
          </cell>
          <cell r="C708">
            <v>0</v>
          </cell>
          <cell r="D708">
            <v>52.98</v>
          </cell>
        </row>
        <row r="709">
          <cell r="A709" t="str">
            <v>04ZO00</v>
          </cell>
          <cell r="B709">
            <v>285</v>
          </cell>
          <cell r="C709">
            <v>0</v>
          </cell>
          <cell r="D709">
            <v>134.86000000000001</v>
          </cell>
        </row>
        <row r="710">
          <cell r="A710" t="str">
            <v>04ZS00</v>
          </cell>
          <cell r="B710">
            <v>132</v>
          </cell>
          <cell r="C710">
            <v>0</v>
          </cell>
          <cell r="D710">
            <v>30.38</v>
          </cell>
        </row>
        <row r="711">
          <cell r="A711" t="str">
            <v>04ZT00</v>
          </cell>
          <cell r="B711">
            <v>198</v>
          </cell>
          <cell r="C711">
            <v>286.58</v>
          </cell>
          <cell r="D711">
            <v>422.68</v>
          </cell>
        </row>
        <row r="712">
          <cell r="A712" t="str">
            <v>04ZV00</v>
          </cell>
          <cell r="B712">
            <v>197</v>
          </cell>
          <cell r="C712">
            <v>0</v>
          </cell>
          <cell r="D712">
            <v>41.97</v>
          </cell>
        </row>
        <row r="713">
          <cell r="A713" t="str">
            <v>04ZW00</v>
          </cell>
          <cell r="B713">
            <v>237</v>
          </cell>
          <cell r="C713">
            <v>0</v>
          </cell>
          <cell r="D713">
            <v>90.68</v>
          </cell>
        </row>
        <row r="714">
          <cell r="A714" t="str">
            <v>04ZX00</v>
          </cell>
          <cell r="B714">
            <v>94</v>
          </cell>
          <cell r="C714">
            <v>4.1900000000000004</v>
          </cell>
          <cell r="D714">
            <v>68.8</v>
          </cell>
        </row>
        <row r="715">
          <cell r="A715" t="str">
            <v>05AF00</v>
          </cell>
          <cell r="B715">
            <v>158</v>
          </cell>
          <cell r="C715">
            <v>0</v>
          </cell>
          <cell r="D715">
            <v>72.180000000000007</v>
          </cell>
        </row>
        <row r="716">
          <cell r="A716" t="str">
            <v>05AI00</v>
          </cell>
          <cell r="B716">
            <v>63</v>
          </cell>
          <cell r="C716">
            <v>0</v>
          </cell>
          <cell r="D716">
            <v>17.95</v>
          </cell>
        </row>
        <row r="717">
          <cell r="A717" t="str">
            <v>05AO00</v>
          </cell>
          <cell r="B717">
            <v>159</v>
          </cell>
          <cell r="C717">
            <v>0</v>
          </cell>
          <cell r="D717">
            <v>16.239999999999998</v>
          </cell>
        </row>
        <row r="718">
          <cell r="A718" t="str">
            <v>05AT00</v>
          </cell>
          <cell r="B718">
            <v>152</v>
          </cell>
          <cell r="C718">
            <v>14.08</v>
          </cell>
          <cell r="D718">
            <v>118.56</v>
          </cell>
        </row>
        <row r="719">
          <cell r="A719" t="str">
            <v>05AU00</v>
          </cell>
          <cell r="B719">
            <v>343</v>
          </cell>
          <cell r="C719">
            <v>0</v>
          </cell>
          <cell r="D719">
            <v>69.02</v>
          </cell>
        </row>
        <row r="720">
          <cell r="A720" t="str">
            <v>05AY00</v>
          </cell>
          <cell r="B720">
            <v>35</v>
          </cell>
          <cell r="C720">
            <v>0</v>
          </cell>
          <cell r="D720">
            <v>4.5599999999999996</v>
          </cell>
        </row>
        <row r="721">
          <cell r="A721" t="str">
            <v>05BB00</v>
          </cell>
          <cell r="B721">
            <v>181</v>
          </cell>
          <cell r="C721">
            <v>0</v>
          </cell>
          <cell r="D721">
            <v>83.81</v>
          </cell>
        </row>
        <row r="722">
          <cell r="A722" t="str">
            <v>05BC00</v>
          </cell>
          <cell r="B722">
            <v>194</v>
          </cell>
          <cell r="C722">
            <v>0</v>
          </cell>
          <cell r="D722">
            <v>120.48</v>
          </cell>
        </row>
        <row r="723">
          <cell r="A723" t="str">
            <v>05BE00</v>
          </cell>
          <cell r="B723">
            <v>200</v>
          </cell>
          <cell r="C723">
            <v>0</v>
          </cell>
          <cell r="D723">
            <v>110.98</v>
          </cell>
        </row>
        <row r="724">
          <cell r="A724" t="str">
            <v>05BF00</v>
          </cell>
          <cell r="B724">
            <v>51</v>
          </cell>
          <cell r="C724">
            <v>0</v>
          </cell>
          <cell r="D724">
            <v>4.82</v>
          </cell>
        </row>
        <row r="725">
          <cell r="A725" t="str">
            <v>05BG00</v>
          </cell>
          <cell r="B725">
            <v>139</v>
          </cell>
          <cell r="C725">
            <v>0</v>
          </cell>
          <cell r="D725">
            <v>19.2</v>
          </cell>
        </row>
        <row r="726">
          <cell r="A726" t="str">
            <v>05BH00</v>
          </cell>
          <cell r="B726">
            <v>357</v>
          </cell>
          <cell r="C726">
            <v>0</v>
          </cell>
          <cell r="D726">
            <v>118.84</v>
          </cell>
        </row>
        <row r="727">
          <cell r="A727" t="str">
            <v>05BI00</v>
          </cell>
          <cell r="B727">
            <v>200</v>
          </cell>
          <cell r="C727">
            <v>0</v>
          </cell>
          <cell r="D727">
            <v>53.67</v>
          </cell>
        </row>
        <row r="728">
          <cell r="A728" t="str">
            <v>05BJ00</v>
          </cell>
          <cell r="B728">
            <v>355</v>
          </cell>
          <cell r="C728">
            <v>0</v>
          </cell>
          <cell r="D728">
            <v>115.21</v>
          </cell>
        </row>
        <row r="729">
          <cell r="A729" t="str">
            <v>05BK00</v>
          </cell>
          <cell r="B729">
            <v>202</v>
          </cell>
          <cell r="C729">
            <v>0</v>
          </cell>
          <cell r="D729">
            <v>37.380000000000003</v>
          </cell>
        </row>
        <row r="730">
          <cell r="A730" t="str">
            <v>05BL00</v>
          </cell>
          <cell r="B730">
            <v>163</v>
          </cell>
          <cell r="C730">
            <v>0</v>
          </cell>
          <cell r="D730">
            <v>29.12</v>
          </cell>
        </row>
        <row r="731">
          <cell r="A731" t="str">
            <v>05BM00</v>
          </cell>
          <cell r="B731">
            <v>153</v>
          </cell>
          <cell r="C731">
            <v>0</v>
          </cell>
          <cell r="D731">
            <v>23.45</v>
          </cell>
        </row>
        <row r="732">
          <cell r="A732" t="str">
            <v>05BN00</v>
          </cell>
          <cell r="B732">
            <v>136</v>
          </cell>
          <cell r="C732">
            <v>1.69</v>
          </cell>
          <cell r="D732">
            <v>95.17</v>
          </cell>
        </row>
        <row r="733">
          <cell r="A733" t="str">
            <v>05BO00</v>
          </cell>
          <cell r="B733">
            <v>357</v>
          </cell>
          <cell r="C733">
            <v>763.04</v>
          </cell>
          <cell r="D733">
            <v>1008.43</v>
          </cell>
        </row>
        <row r="734">
          <cell r="A734" t="str">
            <v>05BQ00</v>
          </cell>
          <cell r="B734">
            <v>314</v>
          </cell>
          <cell r="C734">
            <v>0</v>
          </cell>
          <cell r="D734">
            <v>61.12</v>
          </cell>
        </row>
        <row r="735">
          <cell r="A735" t="str">
            <v>05BR00</v>
          </cell>
          <cell r="B735">
            <v>163</v>
          </cell>
          <cell r="C735">
            <v>0</v>
          </cell>
          <cell r="D735">
            <v>56.4</v>
          </cell>
        </row>
        <row r="736">
          <cell r="A736" t="str">
            <v>05BS00</v>
          </cell>
          <cell r="B736">
            <v>48</v>
          </cell>
          <cell r="C736">
            <v>0</v>
          </cell>
          <cell r="D736">
            <v>5.73</v>
          </cell>
        </row>
        <row r="737">
          <cell r="A737" t="str">
            <v>05BT00</v>
          </cell>
          <cell r="B737">
            <v>355</v>
          </cell>
          <cell r="C737">
            <v>0</v>
          </cell>
          <cell r="D737">
            <v>60.61</v>
          </cell>
        </row>
        <row r="738">
          <cell r="A738" t="str">
            <v>05BU00</v>
          </cell>
          <cell r="B738">
            <v>89</v>
          </cell>
          <cell r="C738">
            <v>53.78</v>
          </cell>
          <cell r="D738">
            <v>114.96</v>
          </cell>
        </row>
        <row r="739">
          <cell r="A739" t="str">
            <v>05BX00</v>
          </cell>
          <cell r="B739">
            <v>68</v>
          </cell>
          <cell r="C739">
            <v>0</v>
          </cell>
          <cell r="D739">
            <v>0</v>
          </cell>
        </row>
        <row r="740">
          <cell r="A740" t="str">
            <v>05BY00</v>
          </cell>
          <cell r="B740">
            <v>276</v>
          </cell>
          <cell r="C740">
            <v>0</v>
          </cell>
          <cell r="D740">
            <v>30.47</v>
          </cell>
        </row>
        <row r="741">
          <cell r="A741" t="str">
            <v>05CB00</v>
          </cell>
          <cell r="B741">
            <v>128</v>
          </cell>
          <cell r="C741">
            <v>16.21</v>
          </cell>
          <cell r="D741">
            <v>104.19</v>
          </cell>
        </row>
        <row r="742">
          <cell r="A742" t="str">
            <v>05CC00</v>
          </cell>
          <cell r="B742">
            <v>61</v>
          </cell>
          <cell r="C742">
            <v>0</v>
          </cell>
          <cell r="D742">
            <v>18.940000000000001</v>
          </cell>
        </row>
        <row r="743">
          <cell r="A743" t="str">
            <v>05CD00</v>
          </cell>
          <cell r="B743">
            <v>237</v>
          </cell>
          <cell r="C743">
            <v>0</v>
          </cell>
          <cell r="D743">
            <v>45.34</v>
          </cell>
        </row>
        <row r="744">
          <cell r="A744" t="str">
            <v>05CH00</v>
          </cell>
          <cell r="B744">
            <v>448</v>
          </cell>
          <cell r="C744">
            <v>0</v>
          </cell>
          <cell r="D744">
            <v>133.63999999999999</v>
          </cell>
        </row>
        <row r="745">
          <cell r="A745" t="str">
            <v>05CJ00</v>
          </cell>
          <cell r="B745">
            <v>36</v>
          </cell>
          <cell r="C745">
            <v>34.159999999999997</v>
          </cell>
          <cell r="D745">
            <v>58.9</v>
          </cell>
        </row>
        <row r="746">
          <cell r="A746" t="str">
            <v>05CN00</v>
          </cell>
          <cell r="B746">
            <v>217</v>
          </cell>
          <cell r="C746">
            <v>4</v>
          </cell>
          <cell r="D746">
            <v>153.16</v>
          </cell>
        </row>
        <row r="747">
          <cell r="A747" t="str">
            <v>05CO00</v>
          </cell>
          <cell r="B747">
            <v>80</v>
          </cell>
          <cell r="C747">
            <v>0</v>
          </cell>
          <cell r="D747">
            <v>34.369999999999997</v>
          </cell>
        </row>
        <row r="748">
          <cell r="A748" t="str">
            <v>05CP00</v>
          </cell>
          <cell r="B748">
            <v>214</v>
          </cell>
          <cell r="C748">
            <v>22.27</v>
          </cell>
          <cell r="D748">
            <v>169.36</v>
          </cell>
        </row>
        <row r="749">
          <cell r="A749" t="str">
            <v>05CS00</v>
          </cell>
          <cell r="B749">
            <v>302</v>
          </cell>
          <cell r="C749">
            <v>22.8</v>
          </cell>
          <cell r="D749">
            <v>230.39</v>
          </cell>
        </row>
        <row r="750">
          <cell r="A750" t="str">
            <v>05CT00</v>
          </cell>
          <cell r="B750">
            <v>296</v>
          </cell>
          <cell r="C750">
            <v>0</v>
          </cell>
          <cell r="D750">
            <v>183.86</v>
          </cell>
        </row>
        <row r="751">
          <cell r="A751" t="str">
            <v>05CX00</v>
          </cell>
          <cell r="B751">
            <v>228</v>
          </cell>
          <cell r="C751">
            <v>0</v>
          </cell>
          <cell r="D751">
            <v>91.81</v>
          </cell>
        </row>
        <row r="752">
          <cell r="A752" t="str">
            <v>05CZ00</v>
          </cell>
          <cell r="B752">
            <v>87</v>
          </cell>
          <cell r="C752">
            <v>0</v>
          </cell>
          <cell r="D752">
            <v>40.72</v>
          </cell>
        </row>
        <row r="753">
          <cell r="A753" t="str">
            <v>05DA00</v>
          </cell>
          <cell r="B753">
            <v>147</v>
          </cell>
          <cell r="C753">
            <v>0</v>
          </cell>
          <cell r="D753">
            <v>86.92</v>
          </cell>
        </row>
        <row r="754">
          <cell r="A754" t="str">
            <v>05DB00</v>
          </cell>
          <cell r="B754">
            <v>100</v>
          </cell>
          <cell r="C754">
            <v>8.3800000000000008</v>
          </cell>
          <cell r="D754">
            <v>77.11</v>
          </cell>
        </row>
        <row r="755">
          <cell r="A755" t="str">
            <v>05DC00</v>
          </cell>
          <cell r="B755">
            <v>177</v>
          </cell>
          <cell r="C755">
            <v>0</v>
          </cell>
          <cell r="D755">
            <v>103.05</v>
          </cell>
        </row>
        <row r="756">
          <cell r="A756" t="str">
            <v>05DD00</v>
          </cell>
          <cell r="B756">
            <v>139</v>
          </cell>
          <cell r="C756">
            <v>0</v>
          </cell>
          <cell r="D756">
            <v>23.59</v>
          </cell>
        </row>
        <row r="757">
          <cell r="A757" t="str">
            <v>05DF00</v>
          </cell>
          <cell r="B757">
            <v>243</v>
          </cell>
          <cell r="C757">
            <v>724.54</v>
          </cell>
          <cell r="D757">
            <v>891.57</v>
          </cell>
        </row>
        <row r="758">
          <cell r="A758" t="str">
            <v>05DG00</v>
          </cell>
          <cell r="B758">
            <v>608</v>
          </cell>
          <cell r="C758">
            <v>0</v>
          </cell>
          <cell r="D758">
            <v>8.58</v>
          </cell>
        </row>
        <row r="759">
          <cell r="A759" t="str">
            <v>05DH00</v>
          </cell>
          <cell r="B759">
            <v>239</v>
          </cell>
          <cell r="C759">
            <v>0</v>
          </cell>
          <cell r="D759">
            <v>38.299999999999997</v>
          </cell>
        </row>
        <row r="760">
          <cell r="A760" t="str">
            <v>05DJ00</v>
          </cell>
          <cell r="B760">
            <v>102</v>
          </cell>
          <cell r="C760">
            <v>0</v>
          </cell>
          <cell r="D760">
            <v>21.13</v>
          </cell>
        </row>
        <row r="761">
          <cell r="A761" t="str">
            <v>05DK00</v>
          </cell>
          <cell r="B761">
            <v>204</v>
          </cell>
          <cell r="C761">
            <v>0</v>
          </cell>
          <cell r="D761">
            <v>139.76</v>
          </cell>
        </row>
        <row r="762">
          <cell r="A762" t="str">
            <v>05DM00</v>
          </cell>
          <cell r="B762">
            <v>164</v>
          </cell>
          <cell r="C762">
            <v>0</v>
          </cell>
          <cell r="D762">
            <v>51.38</v>
          </cell>
        </row>
        <row r="763">
          <cell r="A763" t="str">
            <v>05DN00</v>
          </cell>
          <cell r="B763">
            <v>128</v>
          </cell>
          <cell r="C763">
            <v>0</v>
          </cell>
          <cell r="D763">
            <v>41.59</v>
          </cell>
        </row>
        <row r="764">
          <cell r="A764" t="str">
            <v>05DO00</v>
          </cell>
          <cell r="B764">
            <v>130</v>
          </cell>
          <cell r="C764">
            <v>0</v>
          </cell>
          <cell r="D764">
            <v>49.22</v>
          </cell>
        </row>
        <row r="765">
          <cell r="A765" t="str">
            <v>05DP00</v>
          </cell>
          <cell r="B765">
            <v>155</v>
          </cell>
          <cell r="C765">
            <v>0</v>
          </cell>
          <cell r="D765">
            <v>42.56</v>
          </cell>
        </row>
        <row r="766">
          <cell r="A766" t="str">
            <v>05DQ00</v>
          </cell>
          <cell r="B766">
            <v>127</v>
          </cell>
          <cell r="C766">
            <v>1.23</v>
          </cell>
          <cell r="D766">
            <v>88.52</v>
          </cell>
        </row>
        <row r="767">
          <cell r="A767" t="str">
            <v>05DT00</v>
          </cell>
          <cell r="B767">
            <v>248</v>
          </cell>
          <cell r="C767">
            <v>0</v>
          </cell>
          <cell r="D767">
            <v>9.56</v>
          </cell>
        </row>
        <row r="768">
          <cell r="A768" t="str">
            <v>05DU00</v>
          </cell>
          <cell r="B768">
            <v>333</v>
          </cell>
          <cell r="C768">
            <v>0</v>
          </cell>
          <cell r="D768">
            <v>45.29</v>
          </cell>
        </row>
        <row r="769">
          <cell r="A769" t="str">
            <v>05DV00</v>
          </cell>
          <cell r="B769">
            <v>73</v>
          </cell>
          <cell r="C769">
            <v>214.97</v>
          </cell>
          <cell r="D769">
            <v>265.14999999999998</v>
          </cell>
        </row>
        <row r="770">
          <cell r="A770" t="str">
            <v>05DW00</v>
          </cell>
          <cell r="B770">
            <v>225</v>
          </cell>
          <cell r="C770">
            <v>0</v>
          </cell>
          <cell r="D770">
            <v>43.67</v>
          </cell>
        </row>
        <row r="771">
          <cell r="A771" t="str">
            <v>05DX00</v>
          </cell>
          <cell r="B771">
            <v>182</v>
          </cell>
          <cell r="C771">
            <v>0</v>
          </cell>
          <cell r="D771">
            <v>49.7</v>
          </cell>
        </row>
        <row r="772">
          <cell r="A772" t="str">
            <v>05ED00</v>
          </cell>
          <cell r="B772">
            <v>209</v>
          </cell>
          <cell r="C772">
            <v>0</v>
          </cell>
          <cell r="D772">
            <v>25.36</v>
          </cell>
        </row>
        <row r="773">
          <cell r="A773" t="str">
            <v>05EF00</v>
          </cell>
          <cell r="B773">
            <v>371</v>
          </cell>
          <cell r="C773">
            <v>0</v>
          </cell>
          <cell r="D773">
            <v>43.54</v>
          </cell>
        </row>
        <row r="774">
          <cell r="A774" t="str">
            <v>05EG00</v>
          </cell>
          <cell r="B774">
            <v>156</v>
          </cell>
          <cell r="C774">
            <v>0</v>
          </cell>
          <cell r="D774">
            <v>18.309999999999999</v>
          </cell>
        </row>
        <row r="775">
          <cell r="A775" t="str">
            <v>05EH00</v>
          </cell>
          <cell r="B775">
            <v>82</v>
          </cell>
          <cell r="C775">
            <v>7.3</v>
          </cell>
          <cell r="D775">
            <v>63.67</v>
          </cell>
        </row>
        <row r="776">
          <cell r="A776" t="str">
            <v>05EJ00</v>
          </cell>
          <cell r="B776">
            <v>156</v>
          </cell>
          <cell r="C776">
            <v>0</v>
          </cell>
          <cell r="D776">
            <v>50.81</v>
          </cell>
        </row>
        <row r="777">
          <cell r="A777" t="str">
            <v>05EN00</v>
          </cell>
          <cell r="B777">
            <v>237</v>
          </cell>
          <cell r="C777">
            <v>0</v>
          </cell>
          <cell r="D777">
            <v>69.08</v>
          </cell>
        </row>
        <row r="778">
          <cell r="A778" t="str">
            <v>05EO00</v>
          </cell>
          <cell r="B778">
            <v>211</v>
          </cell>
          <cell r="C778">
            <v>0</v>
          </cell>
          <cell r="D778">
            <v>130.63</v>
          </cell>
        </row>
        <row r="779">
          <cell r="A779" t="str">
            <v>05EP00</v>
          </cell>
          <cell r="B779">
            <v>165</v>
          </cell>
          <cell r="C779">
            <v>0</v>
          </cell>
          <cell r="D779">
            <v>24.75</v>
          </cell>
        </row>
        <row r="780">
          <cell r="A780" t="str">
            <v>05ER00</v>
          </cell>
          <cell r="B780">
            <v>110</v>
          </cell>
          <cell r="C780">
            <v>0</v>
          </cell>
          <cell r="D780">
            <v>34.1</v>
          </cell>
        </row>
        <row r="781">
          <cell r="A781" t="str">
            <v>05ES00</v>
          </cell>
          <cell r="B781">
            <v>71</v>
          </cell>
          <cell r="C781">
            <v>0</v>
          </cell>
          <cell r="D781">
            <v>4.45</v>
          </cell>
        </row>
        <row r="782">
          <cell r="A782" t="str">
            <v>05EV00</v>
          </cell>
          <cell r="B782">
            <v>131</v>
          </cell>
          <cell r="C782">
            <v>0</v>
          </cell>
          <cell r="D782">
            <v>58.23</v>
          </cell>
        </row>
        <row r="783">
          <cell r="A783" t="str">
            <v>05EY00</v>
          </cell>
          <cell r="B783">
            <v>89</v>
          </cell>
          <cell r="C783">
            <v>0</v>
          </cell>
          <cell r="D783">
            <v>46.01</v>
          </cell>
        </row>
        <row r="784">
          <cell r="A784" t="str">
            <v>05EZ00</v>
          </cell>
          <cell r="B784">
            <v>172</v>
          </cell>
          <cell r="C784">
            <v>32.15</v>
          </cell>
          <cell r="D784">
            <v>150.38</v>
          </cell>
        </row>
        <row r="785">
          <cell r="A785" t="str">
            <v>05FA00</v>
          </cell>
          <cell r="B785">
            <v>67</v>
          </cell>
          <cell r="C785">
            <v>5.99</v>
          </cell>
          <cell r="D785">
            <v>52.05</v>
          </cell>
        </row>
        <row r="786">
          <cell r="A786" t="str">
            <v>05FG00</v>
          </cell>
          <cell r="B786">
            <v>110</v>
          </cell>
          <cell r="C786">
            <v>0</v>
          </cell>
          <cell r="D786">
            <v>0</v>
          </cell>
        </row>
        <row r="787">
          <cell r="A787" t="str">
            <v>05FH00</v>
          </cell>
          <cell r="B787">
            <v>145</v>
          </cell>
          <cell r="C787">
            <v>124.48</v>
          </cell>
          <cell r="D787">
            <v>224.15</v>
          </cell>
        </row>
        <row r="788">
          <cell r="A788" t="str">
            <v>05FK00</v>
          </cell>
          <cell r="B788">
            <v>443</v>
          </cell>
          <cell r="C788">
            <v>10.75</v>
          </cell>
          <cell r="D788">
            <v>315.26</v>
          </cell>
        </row>
        <row r="789">
          <cell r="A789" t="str">
            <v>05FM00</v>
          </cell>
          <cell r="B789">
            <v>186</v>
          </cell>
          <cell r="C789">
            <v>0</v>
          </cell>
          <cell r="D789">
            <v>43.69</v>
          </cell>
        </row>
        <row r="790">
          <cell r="A790" t="str">
            <v>05FP00</v>
          </cell>
          <cell r="B790">
            <v>140</v>
          </cell>
          <cell r="C790">
            <v>236.51</v>
          </cell>
          <cell r="D790">
            <v>332.74</v>
          </cell>
        </row>
        <row r="791">
          <cell r="A791" t="str">
            <v>05FR00</v>
          </cell>
          <cell r="B791">
            <v>243</v>
          </cell>
          <cell r="C791">
            <v>0</v>
          </cell>
          <cell r="D791">
            <v>23.79</v>
          </cell>
        </row>
        <row r="792">
          <cell r="A792" t="str">
            <v>05FS00</v>
          </cell>
          <cell r="B792">
            <v>511</v>
          </cell>
          <cell r="C792">
            <v>1006.41</v>
          </cell>
          <cell r="D792">
            <v>1357.65</v>
          </cell>
        </row>
        <row r="793">
          <cell r="A793" t="str">
            <v>05FU00</v>
          </cell>
          <cell r="B793">
            <v>283</v>
          </cell>
          <cell r="C793">
            <v>0</v>
          </cell>
          <cell r="D793">
            <v>179.99</v>
          </cell>
        </row>
        <row r="794">
          <cell r="A794" t="str">
            <v>05FV00</v>
          </cell>
          <cell r="B794">
            <v>166</v>
          </cell>
          <cell r="C794">
            <v>0</v>
          </cell>
          <cell r="D794">
            <v>56.57</v>
          </cell>
        </row>
        <row r="795">
          <cell r="A795" t="str">
            <v>05FX00</v>
          </cell>
          <cell r="B795">
            <v>212</v>
          </cell>
          <cell r="C795">
            <v>36.03</v>
          </cell>
          <cell r="D795">
            <v>181.75</v>
          </cell>
        </row>
        <row r="796">
          <cell r="A796" t="str">
            <v>05FZ00</v>
          </cell>
          <cell r="B796">
            <v>169</v>
          </cell>
          <cell r="C796">
            <v>191.95</v>
          </cell>
          <cell r="D796">
            <v>308.12</v>
          </cell>
        </row>
        <row r="797">
          <cell r="A797" t="str">
            <v>05GC00</v>
          </cell>
          <cell r="B797">
            <v>116</v>
          </cell>
          <cell r="C797">
            <v>0</v>
          </cell>
          <cell r="D797">
            <v>40.340000000000003</v>
          </cell>
        </row>
        <row r="798">
          <cell r="A798" t="str">
            <v>05GE00</v>
          </cell>
          <cell r="B798">
            <v>72</v>
          </cell>
          <cell r="C798">
            <v>0</v>
          </cell>
          <cell r="D798">
            <v>34.07</v>
          </cell>
        </row>
        <row r="799">
          <cell r="A799" t="str">
            <v>05GF00</v>
          </cell>
          <cell r="B799">
            <v>344</v>
          </cell>
          <cell r="C799">
            <v>0</v>
          </cell>
          <cell r="D799">
            <v>11.46</v>
          </cell>
        </row>
        <row r="800">
          <cell r="A800" t="str">
            <v>05GH00</v>
          </cell>
          <cell r="B800">
            <v>168</v>
          </cell>
          <cell r="C800">
            <v>0</v>
          </cell>
          <cell r="D800">
            <v>53.98</v>
          </cell>
        </row>
        <row r="801">
          <cell r="A801" t="str">
            <v>05GJ00</v>
          </cell>
          <cell r="B801">
            <v>302</v>
          </cell>
          <cell r="C801">
            <v>145.47</v>
          </cell>
          <cell r="D801">
            <v>353.05</v>
          </cell>
        </row>
        <row r="802">
          <cell r="A802" t="str">
            <v>05GK00</v>
          </cell>
          <cell r="B802">
            <v>528</v>
          </cell>
          <cell r="C802">
            <v>0</v>
          </cell>
          <cell r="D802">
            <v>189.68</v>
          </cell>
        </row>
        <row r="803">
          <cell r="A803" t="str">
            <v>05GL00</v>
          </cell>
          <cell r="B803">
            <v>148</v>
          </cell>
          <cell r="C803">
            <v>34.67</v>
          </cell>
          <cell r="D803">
            <v>136.4</v>
          </cell>
        </row>
        <row r="804">
          <cell r="A804" t="str">
            <v>05GM00</v>
          </cell>
          <cell r="B804">
            <v>165</v>
          </cell>
          <cell r="C804">
            <v>72.7</v>
          </cell>
          <cell r="D804">
            <v>186.12</v>
          </cell>
        </row>
        <row r="805">
          <cell r="A805" t="str">
            <v>05GP00</v>
          </cell>
          <cell r="B805">
            <v>297</v>
          </cell>
          <cell r="C805">
            <v>0</v>
          </cell>
          <cell r="D805">
            <v>92.65</v>
          </cell>
        </row>
        <row r="806">
          <cell r="A806" t="str">
            <v>05GQ00</v>
          </cell>
          <cell r="B806">
            <v>146</v>
          </cell>
          <cell r="C806">
            <v>0</v>
          </cell>
          <cell r="D806">
            <v>19.18</v>
          </cell>
        </row>
        <row r="807">
          <cell r="A807" t="str">
            <v>05GR00</v>
          </cell>
          <cell r="B807">
            <v>234</v>
          </cell>
          <cell r="C807">
            <v>0</v>
          </cell>
          <cell r="D807">
            <v>9.65</v>
          </cell>
        </row>
        <row r="808">
          <cell r="A808" t="str">
            <v>05GU00</v>
          </cell>
          <cell r="B808">
            <v>216</v>
          </cell>
          <cell r="C808">
            <v>104.61</v>
          </cell>
          <cell r="D808">
            <v>253.08</v>
          </cell>
        </row>
        <row r="809">
          <cell r="A809" t="str">
            <v>05GY00</v>
          </cell>
          <cell r="B809">
            <v>375</v>
          </cell>
          <cell r="C809">
            <v>0</v>
          </cell>
          <cell r="D809">
            <v>170.81</v>
          </cell>
        </row>
        <row r="810">
          <cell r="A810" t="str">
            <v>05HA00</v>
          </cell>
          <cell r="B810">
            <v>418</v>
          </cell>
          <cell r="C810">
            <v>333.61</v>
          </cell>
          <cell r="D810">
            <v>620.92999999999995</v>
          </cell>
        </row>
        <row r="811">
          <cell r="A811" t="str">
            <v>05HC00</v>
          </cell>
          <cell r="B811">
            <v>207</v>
          </cell>
          <cell r="C811">
            <v>0</v>
          </cell>
          <cell r="D811">
            <v>78.209999999999994</v>
          </cell>
        </row>
        <row r="812">
          <cell r="A812" t="str">
            <v>05HD00</v>
          </cell>
          <cell r="B812">
            <v>350</v>
          </cell>
          <cell r="C812">
            <v>1132.27</v>
          </cell>
          <cell r="D812">
            <v>1372.84</v>
          </cell>
        </row>
        <row r="813">
          <cell r="A813" t="str">
            <v>05HF00</v>
          </cell>
          <cell r="B813">
            <v>101</v>
          </cell>
          <cell r="C813">
            <v>0</v>
          </cell>
          <cell r="D813">
            <v>13.44</v>
          </cell>
        </row>
        <row r="814">
          <cell r="A814" t="str">
            <v>05HH00</v>
          </cell>
          <cell r="B814">
            <v>186</v>
          </cell>
          <cell r="C814">
            <v>443.58</v>
          </cell>
          <cell r="D814">
            <v>571.42999999999995</v>
          </cell>
        </row>
        <row r="815">
          <cell r="A815" t="str">
            <v>05HL00</v>
          </cell>
          <cell r="B815">
            <v>253</v>
          </cell>
          <cell r="C815">
            <v>0</v>
          </cell>
          <cell r="D815">
            <v>29.65</v>
          </cell>
        </row>
        <row r="816">
          <cell r="A816" t="str">
            <v>05HO00</v>
          </cell>
          <cell r="B816">
            <v>109</v>
          </cell>
          <cell r="C816">
            <v>0</v>
          </cell>
          <cell r="D816">
            <v>10.52</v>
          </cell>
        </row>
        <row r="817">
          <cell r="A817" t="str">
            <v>05HU00</v>
          </cell>
          <cell r="B817">
            <v>175</v>
          </cell>
          <cell r="C817">
            <v>25.23</v>
          </cell>
          <cell r="D817">
            <v>145.52000000000001</v>
          </cell>
        </row>
        <row r="818">
          <cell r="A818" t="str">
            <v>05HV00</v>
          </cell>
          <cell r="B818">
            <v>263</v>
          </cell>
          <cell r="C818">
            <v>477.53</v>
          </cell>
          <cell r="D818">
            <v>658.31</v>
          </cell>
        </row>
        <row r="819">
          <cell r="A819" t="str">
            <v>05HW00</v>
          </cell>
          <cell r="B819">
            <v>157</v>
          </cell>
          <cell r="C819">
            <v>0</v>
          </cell>
          <cell r="D819">
            <v>41.08</v>
          </cell>
        </row>
        <row r="820">
          <cell r="A820" t="str">
            <v>05HZ00</v>
          </cell>
          <cell r="B820">
            <v>73</v>
          </cell>
          <cell r="C820">
            <v>0</v>
          </cell>
          <cell r="D820">
            <v>15.92</v>
          </cell>
        </row>
        <row r="821">
          <cell r="A821" t="str">
            <v>05IA00</v>
          </cell>
          <cell r="B821">
            <v>279</v>
          </cell>
          <cell r="C821">
            <v>0</v>
          </cell>
          <cell r="D821">
            <v>71.67</v>
          </cell>
        </row>
        <row r="822">
          <cell r="A822" t="str">
            <v>05IB00</v>
          </cell>
          <cell r="B822">
            <v>200</v>
          </cell>
          <cell r="C822">
            <v>0</v>
          </cell>
          <cell r="D822">
            <v>40.6</v>
          </cell>
        </row>
        <row r="823">
          <cell r="A823" t="str">
            <v>05ID00</v>
          </cell>
          <cell r="B823">
            <v>165</v>
          </cell>
          <cell r="C823">
            <v>0</v>
          </cell>
          <cell r="D823">
            <v>4.7300000000000004</v>
          </cell>
        </row>
        <row r="824">
          <cell r="A824" t="str">
            <v>05IE00</v>
          </cell>
          <cell r="B824">
            <v>288</v>
          </cell>
          <cell r="C824">
            <v>0</v>
          </cell>
          <cell r="D824">
            <v>60.11</v>
          </cell>
        </row>
        <row r="825">
          <cell r="A825" t="str">
            <v>05IF00</v>
          </cell>
          <cell r="B825">
            <v>344</v>
          </cell>
          <cell r="C825">
            <v>0</v>
          </cell>
          <cell r="D825">
            <v>70.22</v>
          </cell>
        </row>
        <row r="826">
          <cell r="A826" t="str">
            <v>05IH00</v>
          </cell>
          <cell r="B826">
            <v>407</v>
          </cell>
          <cell r="C826">
            <v>0</v>
          </cell>
          <cell r="D826">
            <v>20.57</v>
          </cell>
        </row>
        <row r="827">
          <cell r="A827" t="str">
            <v>05IJ00</v>
          </cell>
          <cell r="B827">
            <v>49</v>
          </cell>
          <cell r="C827">
            <v>0</v>
          </cell>
          <cell r="D827">
            <v>14.84</v>
          </cell>
        </row>
        <row r="828">
          <cell r="A828" t="str">
            <v>05IK00</v>
          </cell>
          <cell r="B828">
            <v>52</v>
          </cell>
          <cell r="C828">
            <v>14.39</v>
          </cell>
          <cell r="D828">
            <v>50.13</v>
          </cell>
        </row>
        <row r="829">
          <cell r="A829" t="str">
            <v>05IL00</v>
          </cell>
          <cell r="B829">
            <v>80</v>
          </cell>
          <cell r="C829">
            <v>0</v>
          </cell>
          <cell r="D829">
            <v>5.73</v>
          </cell>
        </row>
        <row r="830">
          <cell r="A830" t="str">
            <v>05IM00</v>
          </cell>
          <cell r="B830">
            <v>347</v>
          </cell>
          <cell r="C830">
            <v>0</v>
          </cell>
          <cell r="D830">
            <v>146.43</v>
          </cell>
        </row>
        <row r="831">
          <cell r="A831" t="str">
            <v>05IQ00</v>
          </cell>
          <cell r="B831">
            <v>308</v>
          </cell>
          <cell r="C831">
            <v>0</v>
          </cell>
          <cell r="D831">
            <v>29.45</v>
          </cell>
        </row>
        <row r="832">
          <cell r="A832" t="str">
            <v>05IS00</v>
          </cell>
          <cell r="B832">
            <v>196</v>
          </cell>
          <cell r="C832">
            <v>156.02000000000001</v>
          </cell>
          <cell r="D832">
            <v>290.74</v>
          </cell>
        </row>
        <row r="833">
          <cell r="A833" t="str">
            <v>05IT00</v>
          </cell>
          <cell r="B833">
            <v>100</v>
          </cell>
          <cell r="C833">
            <v>0</v>
          </cell>
          <cell r="D833">
            <v>58.58</v>
          </cell>
        </row>
        <row r="834">
          <cell r="A834" t="str">
            <v>05IU00</v>
          </cell>
          <cell r="B834">
            <v>135</v>
          </cell>
          <cell r="C834">
            <v>0</v>
          </cell>
          <cell r="D834">
            <v>17.11</v>
          </cell>
        </row>
        <row r="835">
          <cell r="A835" t="str">
            <v>05IV00</v>
          </cell>
          <cell r="B835">
            <v>257</v>
          </cell>
          <cell r="C835">
            <v>0</v>
          </cell>
          <cell r="D835">
            <v>55.17</v>
          </cell>
        </row>
        <row r="836">
          <cell r="A836" t="str">
            <v>05IW00</v>
          </cell>
          <cell r="B836">
            <v>129</v>
          </cell>
          <cell r="C836">
            <v>71.73</v>
          </cell>
          <cell r="D836">
            <v>160.4</v>
          </cell>
        </row>
        <row r="837">
          <cell r="A837" t="str">
            <v>05IX00</v>
          </cell>
          <cell r="B837">
            <v>178</v>
          </cell>
          <cell r="C837">
            <v>93.95</v>
          </cell>
          <cell r="D837">
            <v>216.3</v>
          </cell>
        </row>
        <row r="838">
          <cell r="A838" t="str">
            <v>05IZ00</v>
          </cell>
          <cell r="B838">
            <v>307</v>
          </cell>
          <cell r="C838">
            <v>0</v>
          </cell>
          <cell r="D838">
            <v>43.01</v>
          </cell>
        </row>
        <row r="839">
          <cell r="A839" t="str">
            <v>05JA00</v>
          </cell>
          <cell r="B839">
            <v>135</v>
          </cell>
          <cell r="C839">
            <v>0</v>
          </cell>
          <cell r="D839">
            <v>0</v>
          </cell>
        </row>
        <row r="840">
          <cell r="A840" t="str">
            <v>05JC00</v>
          </cell>
          <cell r="B840">
            <v>207</v>
          </cell>
          <cell r="C840">
            <v>738.43</v>
          </cell>
          <cell r="D840">
            <v>880.71</v>
          </cell>
        </row>
        <row r="841">
          <cell r="A841" t="str">
            <v>05JE00</v>
          </cell>
          <cell r="B841">
            <v>197</v>
          </cell>
          <cell r="C841">
            <v>46.3</v>
          </cell>
          <cell r="D841">
            <v>181.72</v>
          </cell>
        </row>
        <row r="842">
          <cell r="A842" t="str">
            <v>05JF00</v>
          </cell>
          <cell r="B842">
            <v>104</v>
          </cell>
          <cell r="C842">
            <v>18.260000000000002</v>
          </cell>
          <cell r="D842">
            <v>89.75</v>
          </cell>
        </row>
        <row r="843">
          <cell r="A843" t="str">
            <v>05JG00</v>
          </cell>
          <cell r="B843">
            <v>332</v>
          </cell>
          <cell r="C843">
            <v>85.26</v>
          </cell>
          <cell r="D843">
            <v>313.47000000000003</v>
          </cell>
        </row>
        <row r="844">
          <cell r="A844" t="str">
            <v>05JH00</v>
          </cell>
          <cell r="B844">
            <v>367</v>
          </cell>
          <cell r="C844">
            <v>0</v>
          </cell>
          <cell r="D844">
            <v>42.06</v>
          </cell>
        </row>
        <row r="845">
          <cell r="A845" t="str">
            <v>05JI00</v>
          </cell>
          <cell r="B845">
            <v>90</v>
          </cell>
          <cell r="C845">
            <v>0</v>
          </cell>
          <cell r="D845">
            <v>15.28</v>
          </cell>
        </row>
        <row r="846">
          <cell r="A846" t="str">
            <v>05JJ00</v>
          </cell>
          <cell r="B846">
            <v>56</v>
          </cell>
          <cell r="C846">
            <v>0</v>
          </cell>
          <cell r="D846">
            <v>25.19</v>
          </cell>
        </row>
        <row r="847">
          <cell r="A847" t="str">
            <v>05JK00</v>
          </cell>
          <cell r="B847">
            <v>257</v>
          </cell>
          <cell r="C847">
            <v>0</v>
          </cell>
          <cell r="D847">
            <v>78.040000000000006</v>
          </cell>
        </row>
        <row r="848">
          <cell r="A848" t="str">
            <v>05JL00</v>
          </cell>
          <cell r="B848">
            <v>173</v>
          </cell>
          <cell r="C848">
            <v>88.06</v>
          </cell>
          <cell r="D848">
            <v>206.97</v>
          </cell>
        </row>
        <row r="849">
          <cell r="A849" t="str">
            <v>05JM00</v>
          </cell>
          <cell r="B849">
            <v>188</v>
          </cell>
          <cell r="C849">
            <v>0</v>
          </cell>
          <cell r="D849">
            <v>8.7799999999999994</v>
          </cell>
        </row>
        <row r="850">
          <cell r="A850" t="str">
            <v>05JN00</v>
          </cell>
          <cell r="B850">
            <v>563</v>
          </cell>
          <cell r="C850">
            <v>0</v>
          </cell>
          <cell r="D850">
            <v>145.47</v>
          </cell>
        </row>
        <row r="851">
          <cell r="A851" t="str">
            <v>05JO00</v>
          </cell>
          <cell r="B851">
            <v>314</v>
          </cell>
          <cell r="C851">
            <v>0</v>
          </cell>
          <cell r="D851">
            <v>99.37</v>
          </cell>
        </row>
        <row r="852">
          <cell r="A852" t="str">
            <v>05JP00</v>
          </cell>
          <cell r="B852">
            <v>118</v>
          </cell>
          <cell r="C852">
            <v>0</v>
          </cell>
          <cell r="D852">
            <v>38.33</v>
          </cell>
        </row>
        <row r="853">
          <cell r="A853" t="str">
            <v>05JQ00</v>
          </cell>
          <cell r="B853">
            <v>245</v>
          </cell>
          <cell r="C853">
            <v>189.32</v>
          </cell>
          <cell r="D853">
            <v>357.73</v>
          </cell>
        </row>
        <row r="854">
          <cell r="A854" t="str">
            <v>05JR00</v>
          </cell>
          <cell r="B854">
            <v>80</v>
          </cell>
          <cell r="C854">
            <v>0</v>
          </cell>
          <cell r="D854">
            <v>0</v>
          </cell>
        </row>
        <row r="855">
          <cell r="A855" t="str">
            <v>05JU00</v>
          </cell>
          <cell r="B855">
            <v>293</v>
          </cell>
          <cell r="C855">
            <v>0</v>
          </cell>
          <cell r="D855">
            <v>144.88</v>
          </cell>
        </row>
        <row r="856">
          <cell r="A856" t="str">
            <v>05JV00</v>
          </cell>
          <cell r="B856">
            <v>515</v>
          </cell>
          <cell r="C856">
            <v>0</v>
          </cell>
          <cell r="D856">
            <v>243.6</v>
          </cell>
        </row>
        <row r="857">
          <cell r="A857" t="str">
            <v>05JW00</v>
          </cell>
          <cell r="B857">
            <v>54</v>
          </cell>
          <cell r="C857">
            <v>0</v>
          </cell>
          <cell r="D857">
            <v>0</v>
          </cell>
        </row>
        <row r="858">
          <cell r="A858" t="str">
            <v>05JX00</v>
          </cell>
          <cell r="B858">
            <v>278</v>
          </cell>
          <cell r="C858">
            <v>0</v>
          </cell>
          <cell r="D858">
            <v>101.1</v>
          </cell>
        </row>
        <row r="859">
          <cell r="A859" t="str">
            <v>05JY00</v>
          </cell>
          <cell r="B859">
            <v>284</v>
          </cell>
          <cell r="C859">
            <v>418.77</v>
          </cell>
          <cell r="D859">
            <v>613.98</v>
          </cell>
        </row>
        <row r="860">
          <cell r="A860" t="str">
            <v>05JZ00</v>
          </cell>
          <cell r="B860">
            <v>110</v>
          </cell>
          <cell r="C860">
            <v>0</v>
          </cell>
          <cell r="D860">
            <v>9.31</v>
          </cell>
        </row>
        <row r="861">
          <cell r="A861" t="str">
            <v>05KA00</v>
          </cell>
          <cell r="B861">
            <v>228</v>
          </cell>
          <cell r="C861">
            <v>0</v>
          </cell>
          <cell r="D861">
            <v>44.14</v>
          </cell>
        </row>
        <row r="862">
          <cell r="A862" t="str">
            <v>05KB00</v>
          </cell>
          <cell r="B862">
            <v>137</v>
          </cell>
          <cell r="C862">
            <v>74.34</v>
          </cell>
          <cell r="D862">
            <v>168.51</v>
          </cell>
        </row>
        <row r="863">
          <cell r="A863" t="str">
            <v>05KH00</v>
          </cell>
          <cell r="B863">
            <v>134</v>
          </cell>
          <cell r="C863">
            <v>12.63</v>
          </cell>
          <cell r="D863">
            <v>104.73</v>
          </cell>
        </row>
        <row r="864">
          <cell r="A864" t="str">
            <v>05KK00</v>
          </cell>
          <cell r="B864">
            <v>36</v>
          </cell>
          <cell r="C864">
            <v>0</v>
          </cell>
          <cell r="D864">
            <v>17.18</v>
          </cell>
        </row>
        <row r="865">
          <cell r="A865" t="str">
            <v>05KL00</v>
          </cell>
          <cell r="B865">
            <v>262</v>
          </cell>
          <cell r="C865">
            <v>0</v>
          </cell>
          <cell r="D865">
            <v>55.44</v>
          </cell>
        </row>
        <row r="866">
          <cell r="A866" t="str">
            <v>05KP00</v>
          </cell>
          <cell r="B866">
            <v>131</v>
          </cell>
          <cell r="C866">
            <v>274.41000000000003</v>
          </cell>
          <cell r="D866">
            <v>364.45</v>
          </cell>
        </row>
        <row r="867">
          <cell r="A867" t="str">
            <v>05KQ00</v>
          </cell>
          <cell r="B867">
            <v>81</v>
          </cell>
          <cell r="C867">
            <v>265.13</v>
          </cell>
          <cell r="D867">
            <v>320.81</v>
          </cell>
        </row>
        <row r="868">
          <cell r="A868" t="str">
            <v>05KR00</v>
          </cell>
          <cell r="B868">
            <v>212</v>
          </cell>
          <cell r="C868">
            <v>0</v>
          </cell>
          <cell r="D868">
            <v>24.94</v>
          </cell>
        </row>
        <row r="869">
          <cell r="A869" t="str">
            <v>05KT00</v>
          </cell>
          <cell r="B869">
            <v>103</v>
          </cell>
          <cell r="C869">
            <v>0</v>
          </cell>
          <cell r="D869">
            <v>16.3</v>
          </cell>
        </row>
        <row r="870">
          <cell r="A870" t="str">
            <v>05KU00</v>
          </cell>
          <cell r="B870">
            <v>51</v>
          </cell>
          <cell r="C870">
            <v>12.56</v>
          </cell>
          <cell r="D870">
            <v>47.61</v>
          </cell>
        </row>
        <row r="871">
          <cell r="A871" t="str">
            <v>05KW00</v>
          </cell>
          <cell r="B871">
            <v>112</v>
          </cell>
          <cell r="C871">
            <v>117.61</v>
          </cell>
          <cell r="D871">
            <v>194.59</v>
          </cell>
        </row>
        <row r="872">
          <cell r="A872" t="str">
            <v>05KX00</v>
          </cell>
          <cell r="B872">
            <v>41</v>
          </cell>
          <cell r="C872">
            <v>66.569999999999993</v>
          </cell>
          <cell r="D872">
            <v>94.75</v>
          </cell>
        </row>
        <row r="873">
          <cell r="A873" t="str">
            <v>05KZ00</v>
          </cell>
          <cell r="B873">
            <v>16</v>
          </cell>
          <cell r="C873">
            <v>0</v>
          </cell>
          <cell r="D873">
            <v>0</v>
          </cell>
        </row>
        <row r="874">
          <cell r="A874" t="str">
            <v>05LB00</v>
          </cell>
          <cell r="B874">
            <v>113</v>
          </cell>
          <cell r="C874">
            <v>0</v>
          </cell>
          <cell r="D874">
            <v>34.28</v>
          </cell>
        </row>
        <row r="875">
          <cell r="A875" t="str">
            <v>05LC00</v>
          </cell>
          <cell r="B875">
            <v>197</v>
          </cell>
          <cell r="C875">
            <v>0</v>
          </cell>
          <cell r="D875">
            <v>34.880000000000003</v>
          </cell>
        </row>
        <row r="876">
          <cell r="A876" t="str">
            <v>05LL00</v>
          </cell>
          <cell r="B876">
            <v>423</v>
          </cell>
          <cell r="C876">
            <v>429.66</v>
          </cell>
          <cell r="D876">
            <v>720.42</v>
          </cell>
        </row>
        <row r="877">
          <cell r="A877" t="str">
            <v>05LN00</v>
          </cell>
          <cell r="B877">
            <v>286</v>
          </cell>
          <cell r="C877">
            <v>0</v>
          </cell>
          <cell r="D877">
            <v>186.03</v>
          </cell>
        </row>
        <row r="878">
          <cell r="A878" t="str">
            <v>05LP00</v>
          </cell>
          <cell r="B878">
            <v>223</v>
          </cell>
          <cell r="C878">
            <v>0</v>
          </cell>
          <cell r="D878">
            <v>125.29</v>
          </cell>
        </row>
        <row r="879">
          <cell r="A879" t="str">
            <v>05LQ00</v>
          </cell>
          <cell r="B879">
            <v>127</v>
          </cell>
          <cell r="C879">
            <v>0</v>
          </cell>
          <cell r="D879">
            <v>56.48</v>
          </cell>
        </row>
        <row r="880">
          <cell r="A880" t="str">
            <v>05LR00</v>
          </cell>
          <cell r="B880">
            <v>51</v>
          </cell>
          <cell r="C880">
            <v>0</v>
          </cell>
          <cell r="D880">
            <v>15.95</v>
          </cell>
        </row>
        <row r="881">
          <cell r="A881" t="str">
            <v>05LS00</v>
          </cell>
          <cell r="B881">
            <v>106</v>
          </cell>
          <cell r="C881">
            <v>0</v>
          </cell>
          <cell r="D881">
            <v>18.13</v>
          </cell>
        </row>
        <row r="882">
          <cell r="A882" t="str">
            <v>05LT00</v>
          </cell>
          <cell r="B882">
            <v>180</v>
          </cell>
          <cell r="C882">
            <v>0</v>
          </cell>
          <cell r="D882">
            <v>53.66</v>
          </cell>
        </row>
        <row r="883">
          <cell r="A883" t="str">
            <v>05LU00</v>
          </cell>
          <cell r="B883">
            <v>110</v>
          </cell>
          <cell r="C883">
            <v>0</v>
          </cell>
          <cell r="D883">
            <v>35.729999999999997</v>
          </cell>
        </row>
        <row r="884">
          <cell r="A884" t="str">
            <v>05LV00</v>
          </cell>
          <cell r="B884">
            <v>263</v>
          </cell>
          <cell r="C884">
            <v>0</v>
          </cell>
          <cell r="D884">
            <v>10.79</v>
          </cell>
        </row>
        <row r="885">
          <cell r="A885" t="str">
            <v>05LX00</v>
          </cell>
          <cell r="B885">
            <v>192</v>
          </cell>
          <cell r="C885">
            <v>94.93</v>
          </cell>
          <cell r="D885">
            <v>226.9</v>
          </cell>
        </row>
        <row r="886">
          <cell r="A886" t="str">
            <v>05LY00</v>
          </cell>
          <cell r="B886">
            <v>65</v>
          </cell>
          <cell r="C886">
            <v>0</v>
          </cell>
          <cell r="D886">
            <v>23.13</v>
          </cell>
        </row>
        <row r="887">
          <cell r="A887" t="str">
            <v>05LZ00</v>
          </cell>
          <cell r="B887">
            <v>106</v>
          </cell>
          <cell r="C887">
            <v>7.02</v>
          </cell>
          <cell r="D887">
            <v>79.88</v>
          </cell>
        </row>
        <row r="888">
          <cell r="A888" t="str">
            <v>05MA00</v>
          </cell>
          <cell r="B888">
            <v>125</v>
          </cell>
          <cell r="C888">
            <v>0</v>
          </cell>
          <cell r="D888">
            <v>74.55</v>
          </cell>
        </row>
        <row r="889">
          <cell r="A889" t="str">
            <v>05MC00</v>
          </cell>
          <cell r="B889">
            <v>223</v>
          </cell>
          <cell r="C889">
            <v>0</v>
          </cell>
          <cell r="D889">
            <v>13.31</v>
          </cell>
        </row>
        <row r="890">
          <cell r="A890" t="str">
            <v>05MD00</v>
          </cell>
          <cell r="B890">
            <v>214</v>
          </cell>
          <cell r="C890">
            <v>0</v>
          </cell>
          <cell r="D890">
            <v>0</v>
          </cell>
        </row>
        <row r="891">
          <cell r="A891" t="str">
            <v>05ME00</v>
          </cell>
          <cell r="B891">
            <v>287</v>
          </cell>
          <cell r="C891">
            <v>0</v>
          </cell>
          <cell r="D891">
            <v>95.44</v>
          </cell>
        </row>
        <row r="892">
          <cell r="A892" t="str">
            <v>05MG00</v>
          </cell>
          <cell r="B892">
            <v>98</v>
          </cell>
          <cell r="C892">
            <v>0</v>
          </cell>
          <cell r="D892">
            <v>4.46</v>
          </cell>
        </row>
        <row r="893">
          <cell r="A893" t="str">
            <v>05MH00</v>
          </cell>
          <cell r="B893">
            <v>40</v>
          </cell>
          <cell r="C893">
            <v>0</v>
          </cell>
          <cell r="D893">
            <v>20.260000000000002</v>
          </cell>
        </row>
        <row r="894">
          <cell r="A894" t="str">
            <v>05MI00</v>
          </cell>
          <cell r="B894">
            <v>172</v>
          </cell>
          <cell r="C894">
            <v>0</v>
          </cell>
          <cell r="D894">
            <v>5.73</v>
          </cell>
        </row>
        <row r="895">
          <cell r="A895" t="str">
            <v>05MJ00</v>
          </cell>
          <cell r="B895">
            <v>173</v>
          </cell>
          <cell r="C895">
            <v>0</v>
          </cell>
          <cell r="D895">
            <v>58.25</v>
          </cell>
        </row>
        <row r="896">
          <cell r="A896" t="str">
            <v>05MK00</v>
          </cell>
          <cell r="B896">
            <v>103</v>
          </cell>
          <cell r="C896">
            <v>0</v>
          </cell>
          <cell r="D896">
            <v>33.89</v>
          </cell>
        </row>
        <row r="897">
          <cell r="A897" t="str">
            <v>05ML00</v>
          </cell>
          <cell r="B897">
            <v>114</v>
          </cell>
          <cell r="C897">
            <v>20.48</v>
          </cell>
          <cell r="D897">
            <v>98.84</v>
          </cell>
        </row>
        <row r="898">
          <cell r="A898" t="str">
            <v>05MM00</v>
          </cell>
          <cell r="B898">
            <v>210</v>
          </cell>
          <cell r="C898">
            <v>0</v>
          </cell>
          <cell r="D898">
            <v>85.63</v>
          </cell>
        </row>
        <row r="899">
          <cell r="A899" t="str">
            <v>05MQ00</v>
          </cell>
          <cell r="B899">
            <v>51</v>
          </cell>
          <cell r="C899">
            <v>6.66</v>
          </cell>
          <cell r="D899">
            <v>41.71</v>
          </cell>
        </row>
        <row r="900">
          <cell r="A900" t="str">
            <v>05MT00</v>
          </cell>
          <cell r="B900">
            <v>168</v>
          </cell>
          <cell r="C900">
            <v>17.989999999999998</v>
          </cell>
          <cell r="D900">
            <v>133.47</v>
          </cell>
        </row>
        <row r="901">
          <cell r="A901" t="str">
            <v>05MU00</v>
          </cell>
          <cell r="B901">
            <v>188</v>
          </cell>
          <cell r="C901">
            <v>0</v>
          </cell>
          <cell r="D901">
            <v>113.02</v>
          </cell>
        </row>
        <row r="902">
          <cell r="A902" t="str">
            <v>05MX00</v>
          </cell>
          <cell r="B902">
            <v>91</v>
          </cell>
          <cell r="C902">
            <v>0</v>
          </cell>
          <cell r="D902">
            <v>39.700000000000003</v>
          </cell>
        </row>
        <row r="903">
          <cell r="A903" t="str">
            <v>05MY00</v>
          </cell>
          <cell r="B903">
            <v>69</v>
          </cell>
          <cell r="C903">
            <v>0.27</v>
          </cell>
          <cell r="D903">
            <v>47.7</v>
          </cell>
        </row>
        <row r="904">
          <cell r="A904" t="str">
            <v>05NA00</v>
          </cell>
          <cell r="B904">
            <v>88</v>
          </cell>
          <cell r="C904">
            <v>0</v>
          </cell>
          <cell r="D904">
            <v>50.06</v>
          </cell>
        </row>
        <row r="905">
          <cell r="A905" t="str">
            <v>05NI00</v>
          </cell>
          <cell r="B905">
            <v>242</v>
          </cell>
          <cell r="C905">
            <v>0</v>
          </cell>
          <cell r="D905">
            <v>13.31</v>
          </cell>
        </row>
        <row r="906">
          <cell r="A906" t="str">
            <v>05NJ00</v>
          </cell>
          <cell r="B906">
            <v>133</v>
          </cell>
          <cell r="C906">
            <v>0</v>
          </cell>
          <cell r="D906">
            <v>76.540000000000006</v>
          </cell>
        </row>
        <row r="907">
          <cell r="A907" t="str">
            <v>05NM00</v>
          </cell>
          <cell r="B907">
            <v>51</v>
          </cell>
          <cell r="C907">
            <v>0</v>
          </cell>
          <cell r="D907">
            <v>30.98</v>
          </cell>
        </row>
        <row r="908">
          <cell r="A908" t="str">
            <v>05NN00</v>
          </cell>
          <cell r="B908">
            <v>41</v>
          </cell>
          <cell r="C908">
            <v>0</v>
          </cell>
          <cell r="D908">
            <v>0</v>
          </cell>
        </row>
        <row r="909">
          <cell r="A909" t="str">
            <v>05NO00</v>
          </cell>
          <cell r="B909">
            <v>133</v>
          </cell>
          <cell r="C909">
            <v>38.65</v>
          </cell>
          <cell r="D909">
            <v>130.07</v>
          </cell>
        </row>
        <row r="910">
          <cell r="A910" t="str">
            <v>05NP00</v>
          </cell>
          <cell r="B910">
            <v>262</v>
          </cell>
          <cell r="C910">
            <v>0</v>
          </cell>
          <cell r="D910">
            <v>145.83000000000001</v>
          </cell>
        </row>
        <row r="911">
          <cell r="A911" t="str">
            <v>05NQ00</v>
          </cell>
          <cell r="B911">
            <v>445</v>
          </cell>
          <cell r="C911">
            <v>0</v>
          </cell>
          <cell r="D911">
            <v>37.36</v>
          </cell>
        </row>
        <row r="912">
          <cell r="A912" t="str">
            <v>05NS00</v>
          </cell>
          <cell r="B912">
            <v>219</v>
          </cell>
          <cell r="C912">
            <v>0</v>
          </cell>
          <cell r="D912">
            <v>144.19</v>
          </cell>
        </row>
        <row r="913">
          <cell r="A913" t="str">
            <v>05NT00</v>
          </cell>
          <cell r="B913">
            <v>265</v>
          </cell>
          <cell r="C913">
            <v>0</v>
          </cell>
          <cell r="D913">
            <v>144</v>
          </cell>
        </row>
        <row r="914">
          <cell r="A914" t="str">
            <v>05NU00</v>
          </cell>
          <cell r="B914">
            <v>192</v>
          </cell>
          <cell r="C914">
            <v>0</v>
          </cell>
          <cell r="D914">
            <v>92.13</v>
          </cell>
        </row>
        <row r="915">
          <cell r="A915" t="str">
            <v>05NW00</v>
          </cell>
          <cell r="B915">
            <v>93</v>
          </cell>
          <cell r="C915">
            <v>0</v>
          </cell>
          <cell r="D915">
            <v>38.49</v>
          </cell>
        </row>
        <row r="916">
          <cell r="A916" t="str">
            <v>05NY00</v>
          </cell>
          <cell r="B916">
            <v>66</v>
          </cell>
          <cell r="C916">
            <v>0</v>
          </cell>
          <cell r="D916">
            <v>4.37</v>
          </cell>
        </row>
        <row r="917">
          <cell r="A917" t="str">
            <v>05OC00</v>
          </cell>
          <cell r="B917">
            <v>83</v>
          </cell>
          <cell r="C917">
            <v>47.73</v>
          </cell>
          <cell r="D917">
            <v>104.78</v>
          </cell>
        </row>
        <row r="918">
          <cell r="A918" t="str">
            <v>05OD00</v>
          </cell>
          <cell r="B918">
            <v>63</v>
          </cell>
          <cell r="C918">
            <v>18.47</v>
          </cell>
          <cell r="D918">
            <v>61.77</v>
          </cell>
        </row>
        <row r="919">
          <cell r="A919" t="str">
            <v>05OF00</v>
          </cell>
          <cell r="B919">
            <v>399</v>
          </cell>
          <cell r="C919">
            <v>0</v>
          </cell>
          <cell r="D919">
            <v>145.35</v>
          </cell>
        </row>
        <row r="920">
          <cell r="A920" t="str">
            <v>05OJ00</v>
          </cell>
          <cell r="B920">
            <v>200</v>
          </cell>
          <cell r="C920">
            <v>0</v>
          </cell>
          <cell r="D920">
            <v>84.59</v>
          </cell>
        </row>
        <row r="921">
          <cell r="A921" t="str">
            <v>05OK00</v>
          </cell>
          <cell r="B921">
            <v>86</v>
          </cell>
          <cell r="C921">
            <v>0</v>
          </cell>
          <cell r="D921">
            <v>4.99</v>
          </cell>
        </row>
        <row r="922">
          <cell r="A922" t="str">
            <v>05OL00</v>
          </cell>
          <cell r="B922">
            <v>247</v>
          </cell>
          <cell r="C922">
            <v>122.57</v>
          </cell>
          <cell r="D922">
            <v>292.35000000000002</v>
          </cell>
        </row>
        <row r="923">
          <cell r="A923" t="str">
            <v>05OM00</v>
          </cell>
          <cell r="B923">
            <v>102</v>
          </cell>
          <cell r="C923">
            <v>0</v>
          </cell>
          <cell r="D923">
            <v>13.18</v>
          </cell>
        </row>
        <row r="924">
          <cell r="A924" t="str">
            <v>05OM01</v>
          </cell>
          <cell r="B924">
            <v>134</v>
          </cell>
          <cell r="C924">
            <v>0</v>
          </cell>
          <cell r="D924">
            <v>47.33</v>
          </cell>
        </row>
        <row r="925">
          <cell r="A925" t="str">
            <v>05ON00</v>
          </cell>
          <cell r="B925">
            <v>221</v>
          </cell>
          <cell r="C925">
            <v>0</v>
          </cell>
          <cell r="D925">
            <v>74.95</v>
          </cell>
        </row>
        <row r="926">
          <cell r="A926" t="str">
            <v>05OQ00</v>
          </cell>
          <cell r="B926">
            <v>158</v>
          </cell>
          <cell r="C926">
            <v>0</v>
          </cell>
          <cell r="D926">
            <v>47.47</v>
          </cell>
        </row>
        <row r="927">
          <cell r="A927" t="str">
            <v>05OR00</v>
          </cell>
          <cell r="B927">
            <v>171</v>
          </cell>
          <cell r="C927">
            <v>4.21</v>
          </cell>
          <cell r="D927">
            <v>121.75</v>
          </cell>
        </row>
        <row r="928">
          <cell r="A928" t="str">
            <v>05OS00</v>
          </cell>
          <cell r="B928">
            <v>153</v>
          </cell>
          <cell r="C928">
            <v>0</v>
          </cell>
          <cell r="D928">
            <v>62.87</v>
          </cell>
        </row>
        <row r="929">
          <cell r="A929" t="str">
            <v>05OU00</v>
          </cell>
          <cell r="B929">
            <v>232</v>
          </cell>
          <cell r="C929">
            <v>0</v>
          </cell>
          <cell r="D929">
            <v>100.36</v>
          </cell>
        </row>
        <row r="930">
          <cell r="A930" t="str">
            <v>05OV00</v>
          </cell>
          <cell r="B930">
            <v>68</v>
          </cell>
          <cell r="C930">
            <v>0</v>
          </cell>
          <cell r="D930">
            <v>9.84</v>
          </cell>
        </row>
        <row r="931">
          <cell r="A931" t="str">
            <v>05OW00</v>
          </cell>
          <cell r="B931">
            <v>232</v>
          </cell>
          <cell r="C931">
            <v>0</v>
          </cell>
          <cell r="D931">
            <v>41.92</v>
          </cell>
        </row>
        <row r="932">
          <cell r="A932" t="str">
            <v>05OY00</v>
          </cell>
          <cell r="B932">
            <v>222</v>
          </cell>
          <cell r="C932">
            <v>0</v>
          </cell>
          <cell r="D932">
            <v>103.34</v>
          </cell>
        </row>
        <row r="933">
          <cell r="A933" t="str">
            <v>05OZ00</v>
          </cell>
          <cell r="B933">
            <v>54</v>
          </cell>
          <cell r="C933">
            <v>0</v>
          </cell>
          <cell r="D933">
            <v>17.96</v>
          </cell>
        </row>
        <row r="934">
          <cell r="A934" t="str">
            <v>05PA00</v>
          </cell>
          <cell r="B934">
            <v>214</v>
          </cell>
          <cell r="C934">
            <v>0</v>
          </cell>
          <cell r="D934">
            <v>120.88</v>
          </cell>
        </row>
        <row r="935">
          <cell r="A935" t="str">
            <v>05PC00</v>
          </cell>
          <cell r="B935">
            <v>112</v>
          </cell>
          <cell r="C935">
            <v>0</v>
          </cell>
          <cell r="D935">
            <v>18.48</v>
          </cell>
        </row>
        <row r="936">
          <cell r="A936" t="str">
            <v>05PD00</v>
          </cell>
          <cell r="B936">
            <v>121</v>
          </cell>
          <cell r="C936">
            <v>0</v>
          </cell>
          <cell r="D936">
            <v>51.48</v>
          </cell>
        </row>
        <row r="937">
          <cell r="A937" t="str">
            <v>05PF00</v>
          </cell>
          <cell r="B937">
            <v>95</v>
          </cell>
          <cell r="C937">
            <v>0</v>
          </cell>
          <cell r="D937">
            <v>4.91</v>
          </cell>
        </row>
        <row r="938">
          <cell r="A938" t="str">
            <v>05PH00</v>
          </cell>
          <cell r="B938">
            <v>67</v>
          </cell>
          <cell r="C938">
            <v>52.02</v>
          </cell>
          <cell r="D938">
            <v>98.07</v>
          </cell>
        </row>
        <row r="939">
          <cell r="A939" t="str">
            <v>05PJ00</v>
          </cell>
          <cell r="B939">
            <v>97</v>
          </cell>
          <cell r="C939">
            <v>0</v>
          </cell>
          <cell r="D939">
            <v>57.49</v>
          </cell>
        </row>
        <row r="940">
          <cell r="A940" t="str">
            <v>05PK00</v>
          </cell>
          <cell r="B940">
            <v>92</v>
          </cell>
          <cell r="C940">
            <v>0</v>
          </cell>
          <cell r="D940">
            <v>51.11</v>
          </cell>
        </row>
        <row r="941">
          <cell r="A941" t="str">
            <v>05PM00</v>
          </cell>
          <cell r="B941">
            <v>96</v>
          </cell>
          <cell r="C941">
            <v>42.36</v>
          </cell>
          <cell r="D941">
            <v>108.35</v>
          </cell>
        </row>
        <row r="942">
          <cell r="A942" t="str">
            <v>05PO00</v>
          </cell>
          <cell r="B942">
            <v>84</v>
          </cell>
          <cell r="C942">
            <v>0</v>
          </cell>
          <cell r="D942">
            <v>16.68</v>
          </cell>
        </row>
        <row r="943">
          <cell r="A943" t="str">
            <v>05PQ00</v>
          </cell>
          <cell r="B943">
            <v>35</v>
          </cell>
          <cell r="C943">
            <v>1.49</v>
          </cell>
          <cell r="D943">
            <v>25.55</v>
          </cell>
        </row>
        <row r="944">
          <cell r="A944" t="str">
            <v>05PR00</v>
          </cell>
          <cell r="B944">
            <v>213</v>
          </cell>
          <cell r="C944">
            <v>0</v>
          </cell>
          <cell r="D944">
            <v>66.180000000000007</v>
          </cell>
        </row>
        <row r="945">
          <cell r="A945" t="str">
            <v>05PS00</v>
          </cell>
          <cell r="B945">
            <v>40</v>
          </cell>
          <cell r="C945">
            <v>0</v>
          </cell>
          <cell r="D945">
            <v>16.05</v>
          </cell>
        </row>
        <row r="946">
          <cell r="A946" t="str">
            <v>05PV00</v>
          </cell>
          <cell r="B946">
            <v>31</v>
          </cell>
          <cell r="C946">
            <v>0</v>
          </cell>
          <cell r="D946">
            <v>14.19</v>
          </cell>
        </row>
        <row r="947">
          <cell r="A947" t="str">
            <v>05PX00</v>
          </cell>
          <cell r="B947">
            <v>96</v>
          </cell>
          <cell r="C947">
            <v>0</v>
          </cell>
          <cell r="D947">
            <v>52.09</v>
          </cell>
        </row>
        <row r="948">
          <cell r="A948" t="str">
            <v>05QA00</v>
          </cell>
          <cell r="B948">
            <v>50</v>
          </cell>
          <cell r="C948">
            <v>0</v>
          </cell>
          <cell r="D948">
            <v>18.2</v>
          </cell>
        </row>
        <row r="949">
          <cell r="A949" t="str">
            <v>05QB00</v>
          </cell>
          <cell r="B949">
            <v>23</v>
          </cell>
          <cell r="C949">
            <v>0</v>
          </cell>
          <cell r="D949">
            <v>4.79</v>
          </cell>
        </row>
        <row r="950">
          <cell r="A950" t="str">
            <v>05QD00</v>
          </cell>
          <cell r="B950">
            <v>59</v>
          </cell>
          <cell r="C950">
            <v>0</v>
          </cell>
          <cell r="D950">
            <v>6.02</v>
          </cell>
        </row>
        <row r="951">
          <cell r="A951" t="str">
            <v>05QE00</v>
          </cell>
          <cell r="B951">
            <v>120</v>
          </cell>
          <cell r="C951">
            <v>0</v>
          </cell>
          <cell r="D951">
            <v>79.88</v>
          </cell>
        </row>
        <row r="952">
          <cell r="A952" t="str">
            <v>05QF00</v>
          </cell>
          <cell r="B952">
            <v>57</v>
          </cell>
          <cell r="C952">
            <v>0</v>
          </cell>
          <cell r="D952">
            <v>31.58</v>
          </cell>
        </row>
        <row r="953">
          <cell r="A953" t="str">
            <v>05QH00</v>
          </cell>
          <cell r="B953">
            <v>151</v>
          </cell>
          <cell r="C953">
            <v>1.91</v>
          </cell>
          <cell r="D953">
            <v>105.7</v>
          </cell>
        </row>
        <row r="954">
          <cell r="A954" t="str">
            <v>05QI00</v>
          </cell>
          <cell r="B954">
            <v>115</v>
          </cell>
          <cell r="C954">
            <v>0</v>
          </cell>
          <cell r="D954">
            <v>64.14</v>
          </cell>
        </row>
        <row r="955">
          <cell r="A955" t="str">
            <v>05QJ00</v>
          </cell>
          <cell r="B955">
            <v>69</v>
          </cell>
          <cell r="C955">
            <v>0</v>
          </cell>
          <cell r="D955">
            <v>23.41</v>
          </cell>
        </row>
        <row r="956">
          <cell r="A956" t="str">
            <v>05QM00</v>
          </cell>
          <cell r="B956">
            <v>183</v>
          </cell>
          <cell r="C956">
            <v>0</v>
          </cell>
          <cell r="D956">
            <v>112.25</v>
          </cell>
        </row>
        <row r="957">
          <cell r="A957" t="str">
            <v>05QN00</v>
          </cell>
          <cell r="B957">
            <v>95</v>
          </cell>
          <cell r="C957">
            <v>0</v>
          </cell>
          <cell r="D957">
            <v>14.36</v>
          </cell>
        </row>
        <row r="958">
          <cell r="A958" t="str">
            <v>05QO00</v>
          </cell>
          <cell r="B958">
            <v>72</v>
          </cell>
          <cell r="C958">
            <v>0</v>
          </cell>
          <cell r="D958">
            <v>13.81</v>
          </cell>
        </row>
        <row r="959">
          <cell r="A959" t="str">
            <v>05QP00</v>
          </cell>
          <cell r="B959">
            <v>85</v>
          </cell>
          <cell r="C959">
            <v>0</v>
          </cell>
          <cell r="D959">
            <v>21.25</v>
          </cell>
        </row>
        <row r="960">
          <cell r="A960" t="str">
            <v>05QS00</v>
          </cell>
          <cell r="B960">
            <v>38</v>
          </cell>
          <cell r="C960">
            <v>0</v>
          </cell>
          <cell r="D960">
            <v>23.38</v>
          </cell>
        </row>
        <row r="961">
          <cell r="A961" t="str">
            <v>05QT00</v>
          </cell>
          <cell r="B961">
            <v>247</v>
          </cell>
          <cell r="C961">
            <v>0</v>
          </cell>
          <cell r="D961">
            <v>50.07</v>
          </cell>
        </row>
        <row r="962">
          <cell r="A962" t="str">
            <v>05QU00</v>
          </cell>
          <cell r="B962">
            <v>72</v>
          </cell>
          <cell r="C962">
            <v>0</v>
          </cell>
          <cell r="D962">
            <v>32.86</v>
          </cell>
        </row>
        <row r="963">
          <cell r="A963" t="str">
            <v>05QV00</v>
          </cell>
          <cell r="B963">
            <v>96</v>
          </cell>
          <cell r="C963">
            <v>0</v>
          </cell>
          <cell r="D963">
            <v>0</v>
          </cell>
        </row>
        <row r="964">
          <cell r="A964" t="str">
            <v>05QW00</v>
          </cell>
          <cell r="B964">
            <v>40</v>
          </cell>
          <cell r="C964">
            <v>10.33</v>
          </cell>
          <cell r="D964">
            <v>37.82</v>
          </cell>
        </row>
        <row r="965">
          <cell r="A965" t="str">
            <v>05QX00</v>
          </cell>
          <cell r="B965">
            <v>198</v>
          </cell>
          <cell r="C965">
            <v>0</v>
          </cell>
          <cell r="D965">
            <v>87.83</v>
          </cell>
        </row>
        <row r="966">
          <cell r="A966" t="str">
            <v>05RB00</v>
          </cell>
          <cell r="B966">
            <v>65</v>
          </cell>
          <cell r="C966">
            <v>0</v>
          </cell>
          <cell r="D966">
            <v>34.1</v>
          </cell>
        </row>
        <row r="967">
          <cell r="A967" t="str">
            <v>05RC00</v>
          </cell>
          <cell r="B967">
            <v>228</v>
          </cell>
          <cell r="C967">
            <v>27.64</v>
          </cell>
          <cell r="D967">
            <v>184.36</v>
          </cell>
        </row>
        <row r="968">
          <cell r="A968" t="str">
            <v>05RD00</v>
          </cell>
          <cell r="B968">
            <v>45</v>
          </cell>
          <cell r="C968">
            <v>0</v>
          </cell>
          <cell r="D968">
            <v>4.9000000000000004</v>
          </cell>
        </row>
        <row r="969">
          <cell r="A969" t="str">
            <v>05RE00</v>
          </cell>
          <cell r="B969">
            <v>172</v>
          </cell>
          <cell r="C969">
            <v>0</v>
          </cell>
          <cell r="D969">
            <v>81.03</v>
          </cell>
        </row>
        <row r="970">
          <cell r="A970" t="str">
            <v>05RG00</v>
          </cell>
          <cell r="B970">
            <v>107</v>
          </cell>
          <cell r="C970">
            <v>0</v>
          </cell>
          <cell r="D970">
            <v>55.27</v>
          </cell>
        </row>
        <row r="971">
          <cell r="A971" t="str">
            <v>05RH00</v>
          </cell>
          <cell r="B971">
            <v>149</v>
          </cell>
          <cell r="C971">
            <v>0</v>
          </cell>
          <cell r="D971">
            <v>54.4</v>
          </cell>
        </row>
        <row r="972">
          <cell r="A972" t="str">
            <v>05RK00</v>
          </cell>
          <cell r="B972">
            <v>88</v>
          </cell>
          <cell r="C972">
            <v>0</v>
          </cell>
          <cell r="D972">
            <v>35.090000000000003</v>
          </cell>
        </row>
        <row r="973">
          <cell r="A973" t="str">
            <v>05RL00</v>
          </cell>
          <cell r="B973">
            <v>142</v>
          </cell>
          <cell r="C973">
            <v>0</v>
          </cell>
          <cell r="D973">
            <v>56.13</v>
          </cell>
        </row>
        <row r="974">
          <cell r="A974" t="str">
            <v>05RM00</v>
          </cell>
          <cell r="B974">
            <v>44</v>
          </cell>
          <cell r="C974">
            <v>2.2799999999999998</v>
          </cell>
          <cell r="D974">
            <v>32.520000000000003</v>
          </cell>
        </row>
        <row r="975">
          <cell r="A975" t="str">
            <v>05RN00</v>
          </cell>
          <cell r="B975">
            <v>79</v>
          </cell>
          <cell r="C975">
            <v>0</v>
          </cell>
          <cell r="D975">
            <v>5.29</v>
          </cell>
        </row>
        <row r="976">
          <cell r="A976" t="str">
            <v>05RO00</v>
          </cell>
          <cell r="B976">
            <v>210</v>
          </cell>
          <cell r="C976">
            <v>0</v>
          </cell>
          <cell r="D976">
            <v>138.61000000000001</v>
          </cell>
        </row>
        <row r="977">
          <cell r="A977" t="str">
            <v>05RR00</v>
          </cell>
          <cell r="B977">
            <v>41</v>
          </cell>
          <cell r="C977">
            <v>6.9</v>
          </cell>
          <cell r="D977">
            <v>35.08</v>
          </cell>
        </row>
        <row r="978">
          <cell r="A978" t="str">
            <v>05RS00</v>
          </cell>
          <cell r="B978">
            <v>54</v>
          </cell>
          <cell r="C978">
            <v>8.92</v>
          </cell>
          <cell r="D978">
            <v>46.04</v>
          </cell>
        </row>
        <row r="979">
          <cell r="A979" t="str">
            <v>05RT00</v>
          </cell>
          <cell r="B979">
            <v>119</v>
          </cell>
          <cell r="C979">
            <v>0</v>
          </cell>
          <cell r="D979">
            <v>45.82</v>
          </cell>
        </row>
        <row r="980">
          <cell r="A980" t="str">
            <v>05RV00</v>
          </cell>
          <cell r="B980">
            <v>307</v>
          </cell>
          <cell r="C980">
            <v>0</v>
          </cell>
          <cell r="D980">
            <v>155.19</v>
          </cell>
        </row>
        <row r="981">
          <cell r="A981" t="str">
            <v>05RW00</v>
          </cell>
          <cell r="B981">
            <v>239</v>
          </cell>
          <cell r="C981">
            <v>0</v>
          </cell>
          <cell r="D981">
            <v>128.82</v>
          </cell>
        </row>
        <row r="982">
          <cell r="A982" t="str">
            <v>05RX00</v>
          </cell>
          <cell r="B982">
            <v>105</v>
          </cell>
          <cell r="C982">
            <v>0</v>
          </cell>
          <cell r="D982">
            <v>26.9</v>
          </cell>
        </row>
        <row r="983">
          <cell r="A983" t="str">
            <v>05RY00</v>
          </cell>
          <cell r="B983">
            <v>149</v>
          </cell>
          <cell r="C983">
            <v>0</v>
          </cell>
          <cell r="D983">
            <v>45.02</v>
          </cell>
        </row>
        <row r="984">
          <cell r="A984" t="str">
            <v>05RZ00</v>
          </cell>
          <cell r="B984">
            <v>100</v>
          </cell>
          <cell r="C984">
            <v>176.7</v>
          </cell>
          <cell r="D984">
            <v>245.43</v>
          </cell>
        </row>
        <row r="985">
          <cell r="A985" t="str">
            <v>05SB00</v>
          </cell>
          <cell r="B985">
            <v>86</v>
          </cell>
          <cell r="C985">
            <v>0</v>
          </cell>
          <cell r="D985">
            <v>57.41</v>
          </cell>
        </row>
        <row r="986">
          <cell r="A986" t="str">
            <v>05SC00</v>
          </cell>
          <cell r="B986">
            <v>249</v>
          </cell>
          <cell r="C986">
            <v>0</v>
          </cell>
          <cell r="D986">
            <v>141.38</v>
          </cell>
        </row>
        <row r="987">
          <cell r="A987" t="str">
            <v>05SE00</v>
          </cell>
          <cell r="B987">
            <v>123</v>
          </cell>
          <cell r="C987">
            <v>0</v>
          </cell>
          <cell r="D987">
            <v>25.87</v>
          </cell>
        </row>
        <row r="988">
          <cell r="A988" t="str">
            <v>05SF00</v>
          </cell>
          <cell r="B988">
            <v>107</v>
          </cell>
          <cell r="C988">
            <v>0</v>
          </cell>
          <cell r="D988">
            <v>49.28</v>
          </cell>
        </row>
        <row r="989">
          <cell r="A989" t="str">
            <v>05SG00</v>
          </cell>
          <cell r="B989">
            <v>197</v>
          </cell>
          <cell r="C989">
            <v>0</v>
          </cell>
          <cell r="D989">
            <v>47.2</v>
          </cell>
        </row>
        <row r="990">
          <cell r="A990" t="str">
            <v>05SI00</v>
          </cell>
          <cell r="B990">
            <v>121</v>
          </cell>
          <cell r="C990">
            <v>0</v>
          </cell>
          <cell r="D990">
            <v>26.31</v>
          </cell>
        </row>
        <row r="991">
          <cell r="A991" t="str">
            <v>05SJ00</v>
          </cell>
          <cell r="B991">
            <v>244</v>
          </cell>
          <cell r="C991">
            <v>0</v>
          </cell>
          <cell r="D991">
            <v>156.86000000000001</v>
          </cell>
        </row>
        <row r="992">
          <cell r="A992" t="str">
            <v>05SK00</v>
          </cell>
          <cell r="B992">
            <v>179</v>
          </cell>
          <cell r="C992">
            <v>0</v>
          </cell>
          <cell r="D992">
            <v>43</v>
          </cell>
        </row>
        <row r="993">
          <cell r="A993" t="str">
            <v>05SL00</v>
          </cell>
          <cell r="B993">
            <v>88</v>
          </cell>
          <cell r="C993">
            <v>0</v>
          </cell>
          <cell r="D993">
            <v>34.08</v>
          </cell>
        </row>
        <row r="994">
          <cell r="A994" t="str">
            <v>05SM00</v>
          </cell>
          <cell r="B994">
            <v>41</v>
          </cell>
          <cell r="C994">
            <v>0</v>
          </cell>
          <cell r="D994">
            <v>15.54</v>
          </cell>
        </row>
        <row r="995">
          <cell r="A995" t="str">
            <v>05SO00</v>
          </cell>
          <cell r="B995">
            <v>224</v>
          </cell>
          <cell r="C995">
            <v>0</v>
          </cell>
          <cell r="D995">
            <v>100.57</v>
          </cell>
        </row>
        <row r="996">
          <cell r="A996" t="str">
            <v>05SP00</v>
          </cell>
          <cell r="B996">
            <v>67</v>
          </cell>
          <cell r="C996">
            <v>0</v>
          </cell>
          <cell r="D996">
            <v>43.47</v>
          </cell>
        </row>
        <row r="997">
          <cell r="A997" t="str">
            <v>05SR00</v>
          </cell>
          <cell r="B997">
            <v>403</v>
          </cell>
          <cell r="C997">
            <v>890.56</v>
          </cell>
          <cell r="D997">
            <v>1167.57</v>
          </cell>
        </row>
        <row r="998">
          <cell r="A998" t="str">
            <v>05SW00</v>
          </cell>
          <cell r="B998">
            <v>279</v>
          </cell>
          <cell r="C998">
            <v>0</v>
          </cell>
          <cell r="D998">
            <v>123.94</v>
          </cell>
        </row>
        <row r="999">
          <cell r="A999" t="str">
            <v>05SX00</v>
          </cell>
          <cell r="B999">
            <v>82</v>
          </cell>
          <cell r="C999">
            <v>11.63</v>
          </cell>
          <cell r="D999">
            <v>67.989999999999995</v>
          </cell>
        </row>
        <row r="1000">
          <cell r="A1000" t="str">
            <v>05SY00</v>
          </cell>
          <cell r="B1000">
            <v>95</v>
          </cell>
          <cell r="C1000">
            <v>0</v>
          </cell>
          <cell r="D1000">
            <v>35.880000000000003</v>
          </cell>
        </row>
        <row r="1001">
          <cell r="A1001" t="str">
            <v>05SZ00</v>
          </cell>
          <cell r="B1001">
            <v>111</v>
          </cell>
          <cell r="C1001">
            <v>0</v>
          </cell>
          <cell r="D1001">
            <v>4.9400000000000004</v>
          </cell>
        </row>
        <row r="1002">
          <cell r="A1002" t="str">
            <v>05TB00</v>
          </cell>
          <cell r="B1002">
            <v>169</v>
          </cell>
          <cell r="C1002">
            <v>0</v>
          </cell>
          <cell r="D1002">
            <v>59.04</v>
          </cell>
        </row>
        <row r="1003">
          <cell r="A1003" t="str">
            <v>05TE00</v>
          </cell>
          <cell r="B1003">
            <v>62</v>
          </cell>
          <cell r="C1003">
            <v>0</v>
          </cell>
          <cell r="D1003">
            <v>9.01</v>
          </cell>
        </row>
        <row r="1004">
          <cell r="A1004" t="str">
            <v>05TF00</v>
          </cell>
          <cell r="B1004">
            <v>90</v>
          </cell>
          <cell r="C1004">
            <v>0</v>
          </cell>
          <cell r="D1004">
            <v>24</v>
          </cell>
        </row>
        <row r="1005">
          <cell r="A1005" t="str">
            <v>05TG00</v>
          </cell>
          <cell r="B1005">
            <v>542</v>
          </cell>
          <cell r="C1005">
            <v>0</v>
          </cell>
          <cell r="D1005">
            <v>151.38</v>
          </cell>
        </row>
        <row r="1006">
          <cell r="A1006" t="str">
            <v>05TH00</v>
          </cell>
          <cell r="B1006">
            <v>72</v>
          </cell>
          <cell r="C1006">
            <v>0</v>
          </cell>
          <cell r="D1006">
            <v>17.3</v>
          </cell>
        </row>
        <row r="1007">
          <cell r="A1007" t="str">
            <v>05TI00</v>
          </cell>
          <cell r="B1007">
            <v>234</v>
          </cell>
          <cell r="C1007">
            <v>0</v>
          </cell>
          <cell r="D1007">
            <v>71.25</v>
          </cell>
        </row>
        <row r="1008">
          <cell r="A1008" t="str">
            <v>05TL00</v>
          </cell>
          <cell r="B1008">
            <v>258</v>
          </cell>
          <cell r="C1008">
            <v>0</v>
          </cell>
          <cell r="D1008">
            <v>80.42</v>
          </cell>
        </row>
        <row r="1009">
          <cell r="A1009" t="str">
            <v>05TM00</v>
          </cell>
          <cell r="B1009">
            <v>81</v>
          </cell>
          <cell r="C1009">
            <v>0</v>
          </cell>
          <cell r="D1009">
            <v>40.18</v>
          </cell>
        </row>
        <row r="1010">
          <cell r="A1010" t="str">
            <v>05TN00</v>
          </cell>
          <cell r="B1010">
            <v>49</v>
          </cell>
          <cell r="C1010">
            <v>0</v>
          </cell>
          <cell r="D1010">
            <v>21.42</v>
          </cell>
        </row>
        <row r="1011">
          <cell r="A1011" t="str">
            <v>05TO00</v>
          </cell>
          <cell r="B1011">
            <v>131</v>
          </cell>
          <cell r="C1011">
            <v>0</v>
          </cell>
          <cell r="D1011">
            <v>33.64</v>
          </cell>
        </row>
        <row r="1012">
          <cell r="A1012" t="str">
            <v>05TR00</v>
          </cell>
          <cell r="B1012">
            <v>200</v>
          </cell>
          <cell r="C1012">
            <v>0</v>
          </cell>
          <cell r="D1012">
            <v>20.57</v>
          </cell>
        </row>
        <row r="1013">
          <cell r="A1013" t="str">
            <v>05TS00</v>
          </cell>
          <cell r="B1013">
            <v>79</v>
          </cell>
          <cell r="C1013">
            <v>0</v>
          </cell>
          <cell r="D1013">
            <v>34.409999999999997</v>
          </cell>
        </row>
        <row r="1014">
          <cell r="A1014" t="str">
            <v>05TT00</v>
          </cell>
          <cell r="B1014">
            <v>92</v>
          </cell>
          <cell r="C1014">
            <v>0</v>
          </cell>
          <cell r="D1014">
            <v>38.17</v>
          </cell>
        </row>
        <row r="1015">
          <cell r="A1015" t="str">
            <v>05TU00</v>
          </cell>
          <cell r="B1015">
            <v>67</v>
          </cell>
          <cell r="C1015">
            <v>0</v>
          </cell>
          <cell r="D1015">
            <v>16.170000000000002</v>
          </cell>
        </row>
        <row r="1016">
          <cell r="A1016" t="str">
            <v>05TV00</v>
          </cell>
          <cell r="B1016">
            <v>271</v>
          </cell>
          <cell r="C1016">
            <v>0</v>
          </cell>
          <cell r="D1016">
            <v>21.1</v>
          </cell>
        </row>
        <row r="1017">
          <cell r="A1017" t="str">
            <v>05TW00</v>
          </cell>
          <cell r="B1017">
            <v>121</v>
          </cell>
          <cell r="C1017">
            <v>0</v>
          </cell>
          <cell r="D1017">
            <v>65.61</v>
          </cell>
        </row>
        <row r="1018">
          <cell r="A1018" t="str">
            <v>05TY00</v>
          </cell>
          <cell r="B1018">
            <v>182</v>
          </cell>
          <cell r="C1018">
            <v>0</v>
          </cell>
          <cell r="D1018">
            <v>93.78</v>
          </cell>
        </row>
        <row r="1019">
          <cell r="A1019" t="str">
            <v>05TZ00</v>
          </cell>
          <cell r="B1019">
            <v>94</v>
          </cell>
          <cell r="C1019">
            <v>0</v>
          </cell>
          <cell r="D1019">
            <v>24.63</v>
          </cell>
        </row>
        <row r="1020">
          <cell r="A1020" t="str">
            <v>05UE00</v>
          </cell>
          <cell r="B1020">
            <v>86</v>
          </cell>
          <cell r="C1020">
            <v>9.23</v>
          </cell>
          <cell r="D1020">
            <v>68.34</v>
          </cell>
        </row>
        <row r="1021">
          <cell r="A1021" t="str">
            <v>05UF00</v>
          </cell>
          <cell r="B1021">
            <v>118</v>
          </cell>
          <cell r="C1021">
            <v>0</v>
          </cell>
          <cell r="D1021">
            <v>51.21</v>
          </cell>
        </row>
        <row r="1022">
          <cell r="A1022" t="str">
            <v>05UG00</v>
          </cell>
          <cell r="B1022">
            <v>39</v>
          </cell>
          <cell r="C1022">
            <v>0</v>
          </cell>
          <cell r="D1022">
            <v>4.45</v>
          </cell>
        </row>
        <row r="1023">
          <cell r="A1023" t="str">
            <v>05UK00</v>
          </cell>
          <cell r="B1023">
            <v>58</v>
          </cell>
          <cell r="C1023">
            <v>0</v>
          </cell>
          <cell r="D1023">
            <v>21</v>
          </cell>
        </row>
        <row r="1024">
          <cell r="A1024" t="str">
            <v>05UL00</v>
          </cell>
          <cell r="B1024">
            <v>62</v>
          </cell>
          <cell r="C1024">
            <v>0</v>
          </cell>
          <cell r="D1024">
            <v>40.07</v>
          </cell>
        </row>
        <row r="1025">
          <cell r="A1025" t="str">
            <v>05UM00</v>
          </cell>
          <cell r="B1025">
            <v>88</v>
          </cell>
          <cell r="C1025">
            <v>0</v>
          </cell>
          <cell r="D1025">
            <v>18.190000000000001</v>
          </cell>
        </row>
        <row r="1026">
          <cell r="A1026" t="str">
            <v>05UN00</v>
          </cell>
          <cell r="B1026">
            <v>157</v>
          </cell>
          <cell r="C1026">
            <v>0</v>
          </cell>
          <cell r="D1026">
            <v>16.36</v>
          </cell>
        </row>
        <row r="1027">
          <cell r="A1027" t="str">
            <v>05UO00</v>
          </cell>
          <cell r="B1027">
            <v>193</v>
          </cell>
          <cell r="C1027">
            <v>0</v>
          </cell>
          <cell r="D1027">
            <v>62.49</v>
          </cell>
        </row>
        <row r="1028">
          <cell r="A1028" t="str">
            <v>05UR00</v>
          </cell>
          <cell r="B1028">
            <v>100</v>
          </cell>
          <cell r="C1028">
            <v>0</v>
          </cell>
          <cell r="D1028">
            <v>33.33</v>
          </cell>
        </row>
        <row r="1029">
          <cell r="A1029" t="str">
            <v>05US00</v>
          </cell>
          <cell r="B1029">
            <v>87</v>
          </cell>
          <cell r="C1029">
            <v>0</v>
          </cell>
          <cell r="D1029">
            <v>58.1</v>
          </cell>
        </row>
        <row r="1030">
          <cell r="A1030" t="str">
            <v>05UT00</v>
          </cell>
          <cell r="B1030">
            <v>202</v>
          </cell>
          <cell r="C1030">
            <v>29.9</v>
          </cell>
          <cell r="D1030">
            <v>168.75</v>
          </cell>
        </row>
        <row r="1031">
          <cell r="A1031" t="str">
            <v>05UU00</v>
          </cell>
          <cell r="B1031">
            <v>141</v>
          </cell>
          <cell r="C1031">
            <v>0</v>
          </cell>
          <cell r="D1031">
            <v>30.42</v>
          </cell>
        </row>
        <row r="1032">
          <cell r="A1032" t="str">
            <v>05UW00</v>
          </cell>
          <cell r="B1032">
            <v>45</v>
          </cell>
          <cell r="C1032">
            <v>14.03</v>
          </cell>
          <cell r="D1032">
            <v>44.96</v>
          </cell>
        </row>
        <row r="1033">
          <cell r="A1033" t="str">
            <v>05UX00</v>
          </cell>
          <cell r="B1033">
            <v>144</v>
          </cell>
          <cell r="C1033">
            <v>0</v>
          </cell>
          <cell r="D1033">
            <v>67.81</v>
          </cell>
        </row>
        <row r="1034">
          <cell r="A1034" t="str">
            <v>05UY00</v>
          </cell>
          <cell r="B1034">
            <v>166</v>
          </cell>
          <cell r="C1034">
            <v>0</v>
          </cell>
          <cell r="D1034">
            <v>38.229999999999997</v>
          </cell>
        </row>
        <row r="1035">
          <cell r="A1035" t="str">
            <v>05VA00</v>
          </cell>
          <cell r="B1035">
            <v>136</v>
          </cell>
          <cell r="C1035">
            <v>0</v>
          </cell>
          <cell r="D1035">
            <v>53.57</v>
          </cell>
        </row>
        <row r="1036">
          <cell r="A1036" t="str">
            <v>05VC00</v>
          </cell>
          <cell r="B1036">
            <v>56</v>
          </cell>
          <cell r="C1036">
            <v>0</v>
          </cell>
          <cell r="D1036">
            <v>14.59</v>
          </cell>
        </row>
        <row r="1037">
          <cell r="A1037" t="str">
            <v>05VD00</v>
          </cell>
          <cell r="B1037">
            <v>69</v>
          </cell>
          <cell r="C1037">
            <v>0</v>
          </cell>
          <cell r="D1037">
            <v>15.54</v>
          </cell>
        </row>
        <row r="1038">
          <cell r="A1038" t="str">
            <v>05VG00</v>
          </cell>
          <cell r="B1038">
            <v>152</v>
          </cell>
          <cell r="C1038">
            <v>0</v>
          </cell>
          <cell r="D1038">
            <v>85.84</v>
          </cell>
        </row>
        <row r="1039">
          <cell r="A1039" t="str">
            <v>05VJ00</v>
          </cell>
          <cell r="B1039">
            <v>113</v>
          </cell>
          <cell r="C1039">
            <v>0</v>
          </cell>
          <cell r="D1039">
            <v>20.38</v>
          </cell>
        </row>
        <row r="1040">
          <cell r="A1040" t="str">
            <v>05VK00</v>
          </cell>
          <cell r="B1040">
            <v>139</v>
          </cell>
          <cell r="C1040">
            <v>0</v>
          </cell>
          <cell r="D1040">
            <v>80.599999999999994</v>
          </cell>
        </row>
        <row r="1041">
          <cell r="A1041" t="str">
            <v>05VL00</v>
          </cell>
          <cell r="B1041">
            <v>211</v>
          </cell>
          <cell r="C1041">
            <v>0</v>
          </cell>
          <cell r="D1041">
            <v>56.23</v>
          </cell>
        </row>
        <row r="1042">
          <cell r="A1042" t="str">
            <v>05VM00</v>
          </cell>
          <cell r="B1042">
            <v>108</v>
          </cell>
          <cell r="C1042">
            <v>0</v>
          </cell>
          <cell r="D1042">
            <v>67.930000000000007</v>
          </cell>
        </row>
        <row r="1043">
          <cell r="A1043" t="str">
            <v>05VO00</v>
          </cell>
          <cell r="B1043">
            <v>305</v>
          </cell>
          <cell r="C1043">
            <v>0</v>
          </cell>
          <cell r="D1043">
            <v>0</v>
          </cell>
        </row>
        <row r="1044">
          <cell r="A1044" t="str">
            <v>05VO01</v>
          </cell>
          <cell r="B1044">
            <v>57</v>
          </cell>
          <cell r="C1044">
            <v>0</v>
          </cell>
          <cell r="D1044">
            <v>14.11</v>
          </cell>
        </row>
        <row r="1045">
          <cell r="A1045" t="str">
            <v>05VP00</v>
          </cell>
          <cell r="B1045">
            <v>247</v>
          </cell>
          <cell r="C1045">
            <v>0</v>
          </cell>
          <cell r="D1045">
            <v>0</v>
          </cell>
        </row>
        <row r="1046">
          <cell r="A1046" t="str">
            <v>05VR00</v>
          </cell>
          <cell r="B1046">
            <v>501</v>
          </cell>
          <cell r="C1046">
            <v>0</v>
          </cell>
          <cell r="D1046">
            <v>141.61000000000001</v>
          </cell>
        </row>
        <row r="1047">
          <cell r="A1047" t="str">
            <v>05VS00</v>
          </cell>
          <cell r="B1047">
            <v>98</v>
          </cell>
          <cell r="C1047">
            <v>70.22</v>
          </cell>
          <cell r="D1047">
            <v>137.58000000000001</v>
          </cell>
        </row>
        <row r="1048">
          <cell r="A1048" t="str">
            <v>05VT00</v>
          </cell>
          <cell r="B1048">
            <v>215</v>
          </cell>
          <cell r="C1048">
            <v>0</v>
          </cell>
          <cell r="D1048">
            <v>48.58</v>
          </cell>
        </row>
        <row r="1049">
          <cell r="A1049" t="str">
            <v>05VU00</v>
          </cell>
          <cell r="B1049">
            <v>378</v>
          </cell>
          <cell r="C1049">
            <v>0</v>
          </cell>
          <cell r="D1049">
            <v>45.97</v>
          </cell>
        </row>
        <row r="1050">
          <cell r="A1050" t="str">
            <v>05VV00</v>
          </cell>
          <cell r="B1050">
            <v>441</v>
          </cell>
          <cell r="C1050">
            <v>0</v>
          </cell>
          <cell r="D1050">
            <v>31.6</v>
          </cell>
        </row>
        <row r="1051">
          <cell r="A1051" t="str">
            <v>05VW00</v>
          </cell>
          <cell r="B1051">
            <v>853</v>
          </cell>
          <cell r="C1051">
            <v>79.819999999999993</v>
          </cell>
          <cell r="D1051">
            <v>666.14</v>
          </cell>
        </row>
        <row r="1052">
          <cell r="A1052" t="str">
            <v>05VX00</v>
          </cell>
          <cell r="B1052">
            <v>1747</v>
          </cell>
          <cell r="C1052">
            <v>0</v>
          </cell>
          <cell r="D1052">
            <v>838.12</v>
          </cell>
        </row>
        <row r="1053">
          <cell r="A1053" t="str">
            <v>05VY00</v>
          </cell>
          <cell r="B1053">
            <v>290</v>
          </cell>
          <cell r="C1053">
            <v>0</v>
          </cell>
          <cell r="D1053">
            <v>0</v>
          </cell>
        </row>
        <row r="1054">
          <cell r="A1054" t="str">
            <v>05WB00</v>
          </cell>
          <cell r="B1054">
            <v>436</v>
          </cell>
          <cell r="C1054">
            <v>0</v>
          </cell>
          <cell r="D1054">
            <v>52.82</v>
          </cell>
        </row>
        <row r="1055">
          <cell r="A1055" t="str">
            <v>05WD00</v>
          </cell>
          <cell r="B1055">
            <v>301</v>
          </cell>
          <cell r="C1055">
            <v>0</v>
          </cell>
          <cell r="D1055">
            <v>5.43</v>
          </cell>
        </row>
        <row r="1056">
          <cell r="A1056" t="str">
            <v>05WG00</v>
          </cell>
          <cell r="B1056">
            <v>252</v>
          </cell>
          <cell r="C1056">
            <v>0</v>
          </cell>
          <cell r="D1056">
            <v>10.27</v>
          </cell>
        </row>
        <row r="1057">
          <cell r="A1057" t="str">
            <v>05WH00</v>
          </cell>
          <cell r="B1057">
            <v>337</v>
          </cell>
          <cell r="C1057">
            <v>0</v>
          </cell>
          <cell r="D1057">
            <v>57.43</v>
          </cell>
        </row>
        <row r="1058">
          <cell r="A1058" t="str">
            <v>05WI00</v>
          </cell>
          <cell r="B1058">
            <v>239</v>
          </cell>
          <cell r="C1058">
            <v>0</v>
          </cell>
          <cell r="D1058">
            <v>0</v>
          </cell>
        </row>
        <row r="1059">
          <cell r="A1059" t="str">
            <v>05WJ00</v>
          </cell>
          <cell r="B1059">
            <v>235</v>
          </cell>
          <cell r="C1059">
            <v>0</v>
          </cell>
          <cell r="D1059">
            <v>33.020000000000003</v>
          </cell>
        </row>
        <row r="1060">
          <cell r="A1060" t="str">
            <v>05WK00</v>
          </cell>
          <cell r="B1060">
            <v>244</v>
          </cell>
          <cell r="C1060">
            <v>0</v>
          </cell>
          <cell r="D1060">
            <v>0</v>
          </cell>
        </row>
        <row r="1061">
          <cell r="A1061" t="str">
            <v>05WL00</v>
          </cell>
          <cell r="B1061">
            <v>73</v>
          </cell>
          <cell r="C1061">
            <v>0</v>
          </cell>
          <cell r="D1061">
            <v>24.34</v>
          </cell>
        </row>
        <row r="1062">
          <cell r="A1062" t="str">
            <v>05WM00</v>
          </cell>
          <cell r="B1062">
            <v>217</v>
          </cell>
          <cell r="C1062">
            <v>0</v>
          </cell>
          <cell r="D1062">
            <v>13.26</v>
          </cell>
        </row>
        <row r="1063">
          <cell r="A1063" t="str">
            <v>05WN00</v>
          </cell>
          <cell r="B1063">
            <v>233</v>
          </cell>
          <cell r="C1063">
            <v>0</v>
          </cell>
          <cell r="D1063">
            <v>0</v>
          </cell>
        </row>
        <row r="1064">
          <cell r="A1064" t="str">
            <v>05WR00</v>
          </cell>
          <cell r="B1064">
            <v>186</v>
          </cell>
          <cell r="C1064">
            <v>0</v>
          </cell>
          <cell r="D1064">
            <v>22.36</v>
          </cell>
        </row>
        <row r="1065">
          <cell r="A1065" t="str">
            <v>05WS00</v>
          </cell>
          <cell r="B1065">
            <v>135</v>
          </cell>
          <cell r="C1065">
            <v>0</v>
          </cell>
          <cell r="D1065">
            <v>11.46</v>
          </cell>
        </row>
        <row r="1066">
          <cell r="A1066" t="str">
            <v>05WT00</v>
          </cell>
          <cell r="B1066">
            <v>114</v>
          </cell>
          <cell r="C1066">
            <v>0</v>
          </cell>
          <cell r="D1066">
            <v>14.74</v>
          </cell>
        </row>
        <row r="1067">
          <cell r="A1067" t="str">
            <v>05WU00</v>
          </cell>
          <cell r="B1067">
            <v>244</v>
          </cell>
          <cell r="C1067">
            <v>0</v>
          </cell>
          <cell r="D1067">
            <v>0</v>
          </cell>
        </row>
        <row r="1068">
          <cell r="A1068" t="str">
            <v>05WV00</v>
          </cell>
          <cell r="B1068">
            <v>233</v>
          </cell>
          <cell r="C1068">
            <v>0</v>
          </cell>
          <cell r="D1068">
            <v>11.94</v>
          </cell>
        </row>
        <row r="1069">
          <cell r="A1069" t="str">
            <v>05WZ00</v>
          </cell>
          <cell r="B1069">
            <v>61</v>
          </cell>
          <cell r="C1069">
            <v>0</v>
          </cell>
          <cell r="D1069">
            <v>25.28</v>
          </cell>
        </row>
        <row r="1070">
          <cell r="A1070" t="str">
            <v>05XB00</v>
          </cell>
          <cell r="B1070">
            <v>116</v>
          </cell>
          <cell r="C1070">
            <v>0</v>
          </cell>
          <cell r="D1070">
            <v>55.4</v>
          </cell>
        </row>
        <row r="1071">
          <cell r="A1071" t="str">
            <v>05XC00</v>
          </cell>
          <cell r="B1071">
            <v>156</v>
          </cell>
          <cell r="C1071">
            <v>83.23</v>
          </cell>
          <cell r="D1071">
            <v>190.46</v>
          </cell>
        </row>
        <row r="1072">
          <cell r="A1072" t="str">
            <v>05XD00</v>
          </cell>
          <cell r="B1072">
            <v>71</v>
          </cell>
          <cell r="C1072">
            <v>0</v>
          </cell>
          <cell r="D1072">
            <v>20.16</v>
          </cell>
        </row>
        <row r="1073">
          <cell r="A1073" t="str">
            <v>05XE00</v>
          </cell>
          <cell r="B1073">
            <v>169</v>
          </cell>
          <cell r="C1073">
            <v>0</v>
          </cell>
          <cell r="D1073">
            <v>101.79</v>
          </cell>
        </row>
        <row r="1074">
          <cell r="A1074" t="str">
            <v>05XF00</v>
          </cell>
          <cell r="B1074">
            <v>163</v>
          </cell>
          <cell r="C1074">
            <v>0</v>
          </cell>
          <cell r="D1074">
            <v>92.6</v>
          </cell>
        </row>
        <row r="1075">
          <cell r="A1075" t="str">
            <v>05XH00</v>
          </cell>
          <cell r="B1075">
            <v>32</v>
          </cell>
          <cell r="C1075">
            <v>0</v>
          </cell>
          <cell r="D1075">
            <v>0</v>
          </cell>
        </row>
        <row r="1076">
          <cell r="A1076" t="str">
            <v>05XI00</v>
          </cell>
          <cell r="B1076">
            <v>73</v>
          </cell>
          <cell r="C1076">
            <v>1.28</v>
          </cell>
          <cell r="D1076">
            <v>51.45</v>
          </cell>
        </row>
        <row r="1077">
          <cell r="A1077" t="str">
            <v>05XQ00</v>
          </cell>
          <cell r="B1077">
            <v>113</v>
          </cell>
          <cell r="C1077">
            <v>0</v>
          </cell>
          <cell r="D1077">
            <v>77.08</v>
          </cell>
        </row>
        <row r="1078">
          <cell r="A1078" t="str">
            <v>05XR00</v>
          </cell>
          <cell r="B1078">
            <v>61</v>
          </cell>
          <cell r="C1078">
            <v>0</v>
          </cell>
          <cell r="D1078">
            <v>37.049999999999997</v>
          </cell>
        </row>
        <row r="1079">
          <cell r="A1079" t="str">
            <v>05XW00</v>
          </cell>
          <cell r="B1079">
            <v>210</v>
          </cell>
          <cell r="C1079">
            <v>0</v>
          </cell>
          <cell r="D1079">
            <v>63.94</v>
          </cell>
        </row>
        <row r="1080">
          <cell r="A1080" t="str">
            <v>05XX00</v>
          </cell>
          <cell r="B1080">
            <v>90</v>
          </cell>
          <cell r="C1080">
            <v>0</v>
          </cell>
          <cell r="D1080">
            <v>52.24</v>
          </cell>
        </row>
        <row r="1081">
          <cell r="A1081" t="str">
            <v>05XZ00</v>
          </cell>
          <cell r="B1081">
            <v>200</v>
          </cell>
          <cell r="C1081">
            <v>60.19</v>
          </cell>
          <cell r="D1081">
            <v>197.66</v>
          </cell>
        </row>
        <row r="1082">
          <cell r="A1082" t="str">
            <v>05YA00</v>
          </cell>
          <cell r="B1082">
            <v>68</v>
          </cell>
          <cell r="C1082">
            <v>49.82</v>
          </cell>
          <cell r="D1082">
            <v>96.56</v>
          </cell>
        </row>
        <row r="1083">
          <cell r="A1083" t="str">
            <v>05YC00</v>
          </cell>
          <cell r="B1083">
            <v>377</v>
          </cell>
          <cell r="C1083">
            <v>253.09</v>
          </cell>
          <cell r="D1083">
            <v>512.23</v>
          </cell>
        </row>
        <row r="1084">
          <cell r="A1084" t="str">
            <v>05YD00</v>
          </cell>
          <cell r="B1084">
            <v>282</v>
          </cell>
          <cell r="C1084">
            <v>0</v>
          </cell>
          <cell r="D1084">
            <v>107.49</v>
          </cell>
        </row>
        <row r="1085">
          <cell r="A1085" t="str">
            <v>05YE00</v>
          </cell>
          <cell r="B1085">
            <v>253</v>
          </cell>
          <cell r="C1085">
            <v>0</v>
          </cell>
          <cell r="D1085">
            <v>106.91</v>
          </cell>
        </row>
        <row r="1086">
          <cell r="A1086" t="str">
            <v>05YK00</v>
          </cell>
          <cell r="B1086">
            <v>183</v>
          </cell>
          <cell r="C1086">
            <v>0</v>
          </cell>
          <cell r="D1086">
            <v>80.84</v>
          </cell>
        </row>
        <row r="1087">
          <cell r="A1087" t="str">
            <v>05YL00</v>
          </cell>
          <cell r="B1087">
            <v>49</v>
          </cell>
          <cell r="C1087">
            <v>0</v>
          </cell>
          <cell r="D1087">
            <v>28.95</v>
          </cell>
        </row>
        <row r="1088">
          <cell r="A1088" t="str">
            <v>05YQ00</v>
          </cell>
          <cell r="B1088">
            <v>57</v>
          </cell>
          <cell r="C1088">
            <v>75.48</v>
          </cell>
          <cell r="D1088">
            <v>114.66</v>
          </cell>
        </row>
        <row r="1089">
          <cell r="A1089" t="str">
            <v>05YR00</v>
          </cell>
          <cell r="B1089">
            <v>77</v>
          </cell>
          <cell r="C1089">
            <v>0</v>
          </cell>
          <cell r="D1089">
            <v>41.6</v>
          </cell>
        </row>
        <row r="1090">
          <cell r="A1090" t="str">
            <v>05YS00</v>
          </cell>
          <cell r="B1090">
            <v>358</v>
          </cell>
          <cell r="C1090">
            <v>0</v>
          </cell>
          <cell r="D1090">
            <v>100.56</v>
          </cell>
        </row>
        <row r="1091">
          <cell r="A1091" t="str">
            <v>05YT00</v>
          </cell>
          <cell r="B1091">
            <v>247</v>
          </cell>
          <cell r="C1091">
            <v>0</v>
          </cell>
          <cell r="D1091">
            <v>140.51</v>
          </cell>
        </row>
        <row r="1092">
          <cell r="A1092" t="str">
            <v>05YW00</v>
          </cell>
          <cell r="B1092">
            <v>146</v>
          </cell>
          <cell r="C1092">
            <v>0</v>
          </cell>
          <cell r="D1092">
            <v>19.920000000000002</v>
          </cell>
        </row>
        <row r="1093">
          <cell r="A1093" t="str">
            <v>05ZE00</v>
          </cell>
          <cell r="B1093">
            <v>43</v>
          </cell>
          <cell r="C1093">
            <v>0</v>
          </cell>
          <cell r="D1093">
            <v>11.7</v>
          </cell>
        </row>
        <row r="1094">
          <cell r="A1094" t="str">
            <v>05ZF00</v>
          </cell>
          <cell r="B1094">
            <v>367</v>
          </cell>
          <cell r="C1094">
            <v>0</v>
          </cell>
          <cell r="D1094">
            <v>227.11</v>
          </cell>
        </row>
        <row r="1095">
          <cell r="A1095" t="str">
            <v>05ZG00</v>
          </cell>
          <cell r="B1095">
            <v>106</v>
          </cell>
          <cell r="C1095">
            <v>0</v>
          </cell>
          <cell r="D1095">
            <v>62.85</v>
          </cell>
        </row>
        <row r="1096">
          <cell r="A1096" t="str">
            <v>05ZH00</v>
          </cell>
          <cell r="B1096">
            <v>73</v>
          </cell>
          <cell r="C1096">
            <v>77.989999999999995</v>
          </cell>
          <cell r="D1096">
            <v>128.16999999999999</v>
          </cell>
        </row>
        <row r="1097">
          <cell r="A1097" t="str">
            <v>05ZI00</v>
          </cell>
          <cell r="B1097">
            <v>191</v>
          </cell>
          <cell r="C1097">
            <v>4.97</v>
          </cell>
          <cell r="D1097">
            <v>136.26</v>
          </cell>
        </row>
        <row r="1098">
          <cell r="A1098" t="str">
            <v>05ZQ00</v>
          </cell>
          <cell r="B1098">
            <v>76</v>
          </cell>
          <cell r="C1098">
            <v>0</v>
          </cell>
          <cell r="D1098">
            <v>11.16</v>
          </cell>
        </row>
        <row r="1099">
          <cell r="A1099" t="str">
            <v>05ZR00</v>
          </cell>
          <cell r="B1099">
            <v>329</v>
          </cell>
          <cell r="C1099">
            <v>192.14</v>
          </cell>
          <cell r="D1099">
            <v>418.28</v>
          </cell>
        </row>
        <row r="1100">
          <cell r="A1100" t="str">
            <v>05ZS00</v>
          </cell>
          <cell r="B1100">
            <v>209</v>
          </cell>
          <cell r="C1100">
            <v>0</v>
          </cell>
          <cell r="D1100">
            <v>46.13</v>
          </cell>
        </row>
        <row r="1101">
          <cell r="A1101" t="str">
            <v>05ZT00</v>
          </cell>
          <cell r="B1101">
            <v>231</v>
          </cell>
          <cell r="C1101">
            <v>64.53</v>
          </cell>
          <cell r="D1101">
            <v>223.31</v>
          </cell>
        </row>
        <row r="1102">
          <cell r="A1102" t="str">
            <v>05ZU00</v>
          </cell>
          <cell r="B1102">
            <v>124</v>
          </cell>
          <cell r="C1102">
            <v>0</v>
          </cell>
          <cell r="D1102">
            <v>43.07</v>
          </cell>
        </row>
        <row r="1103">
          <cell r="A1103" t="str">
            <v>05ZW00</v>
          </cell>
          <cell r="B1103">
            <v>183</v>
          </cell>
          <cell r="C1103">
            <v>292.70999999999998</v>
          </cell>
          <cell r="D1103">
            <v>418.5</v>
          </cell>
        </row>
        <row r="1104">
          <cell r="A1104" t="str">
            <v>05ZX00</v>
          </cell>
          <cell r="B1104">
            <v>112</v>
          </cell>
          <cell r="C1104">
            <v>88.83</v>
          </cell>
          <cell r="D1104">
            <v>165.81</v>
          </cell>
        </row>
        <row r="1105">
          <cell r="A1105" t="str">
            <v>05ZY00</v>
          </cell>
          <cell r="B1105">
            <v>100</v>
          </cell>
          <cell r="C1105">
            <v>34.799999999999997</v>
          </cell>
          <cell r="D1105">
            <v>103.54</v>
          </cell>
        </row>
        <row r="1106">
          <cell r="A1106" t="str">
            <v>05ZZ00</v>
          </cell>
          <cell r="B1106">
            <v>191</v>
          </cell>
          <cell r="C1106">
            <v>101.81</v>
          </cell>
          <cell r="D1106">
            <v>233.09</v>
          </cell>
        </row>
        <row r="1107">
          <cell r="A1107" t="str">
            <v>06AF00</v>
          </cell>
          <cell r="B1107">
            <v>185</v>
          </cell>
          <cell r="C1107">
            <v>0</v>
          </cell>
          <cell r="D1107">
            <v>45.26</v>
          </cell>
        </row>
        <row r="1108">
          <cell r="A1108" t="str">
            <v>06AG00</v>
          </cell>
          <cell r="B1108">
            <v>119</v>
          </cell>
          <cell r="C1108">
            <v>0</v>
          </cell>
          <cell r="D1108">
            <v>8.9600000000000009</v>
          </cell>
        </row>
        <row r="1109">
          <cell r="A1109" t="str">
            <v>06AI00</v>
          </cell>
          <cell r="B1109">
            <v>179</v>
          </cell>
          <cell r="C1109">
            <v>108.2</v>
          </cell>
          <cell r="D1109">
            <v>231.23</v>
          </cell>
        </row>
        <row r="1110">
          <cell r="A1110" t="str">
            <v>06AL00</v>
          </cell>
          <cell r="B1110">
            <v>64</v>
          </cell>
          <cell r="C1110">
            <v>0</v>
          </cell>
          <cell r="D1110">
            <v>15.42</v>
          </cell>
        </row>
        <row r="1111">
          <cell r="A1111" t="str">
            <v>06AM00</v>
          </cell>
          <cell r="B1111">
            <v>176</v>
          </cell>
          <cell r="C1111">
            <v>10.71</v>
          </cell>
          <cell r="D1111">
            <v>131.69</v>
          </cell>
        </row>
        <row r="1112">
          <cell r="A1112" t="str">
            <v>06AN00</v>
          </cell>
          <cell r="B1112">
            <v>155</v>
          </cell>
          <cell r="C1112">
            <v>162.13999999999999</v>
          </cell>
          <cell r="D1112">
            <v>268.68</v>
          </cell>
        </row>
        <row r="1113">
          <cell r="A1113" t="str">
            <v>06AO00</v>
          </cell>
          <cell r="B1113">
            <v>54</v>
          </cell>
          <cell r="C1113">
            <v>0.56999999999999995</v>
          </cell>
          <cell r="D1113">
            <v>37.69</v>
          </cell>
        </row>
        <row r="1114">
          <cell r="A1114" t="str">
            <v>06AP00</v>
          </cell>
          <cell r="B1114">
            <v>118</v>
          </cell>
          <cell r="C1114">
            <v>354.16</v>
          </cell>
          <cell r="D1114">
            <v>435.26</v>
          </cell>
        </row>
        <row r="1115">
          <cell r="A1115" t="str">
            <v>06AQ00</v>
          </cell>
          <cell r="B1115">
            <v>79</v>
          </cell>
          <cell r="C1115">
            <v>10.7</v>
          </cell>
          <cell r="D1115">
            <v>65</v>
          </cell>
        </row>
        <row r="1116">
          <cell r="A1116" t="str">
            <v>06AY00</v>
          </cell>
          <cell r="B1116">
            <v>433</v>
          </cell>
          <cell r="C1116">
            <v>0</v>
          </cell>
          <cell r="D1116">
            <v>68.739999999999995</v>
          </cell>
        </row>
        <row r="1117">
          <cell r="A1117" t="str">
            <v>06AZ00</v>
          </cell>
          <cell r="B1117">
            <v>83</v>
          </cell>
          <cell r="C1117">
            <v>16.43</v>
          </cell>
          <cell r="D1117">
            <v>73.48</v>
          </cell>
        </row>
        <row r="1118">
          <cell r="A1118" t="str">
            <v>06BA00</v>
          </cell>
          <cell r="B1118">
            <v>376</v>
          </cell>
          <cell r="C1118">
            <v>186.08</v>
          </cell>
          <cell r="D1118">
            <v>444.53</v>
          </cell>
        </row>
        <row r="1119">
          <cell r="A1119" t="str">
            <v>06BB00</v>
          </cell>
          <cell r="B1119">
            <v>355</v>
          </cell>
          <cell r="C1119">
            <v>0</v>
          </cell>
          <cell r="D1119">
            <v>0</v>
          </cell>
        </row>
        <row r="1120">
          <cell r="A1120" t="str">
            <v>06BC00</v>
          </cell>
          <cell r="B1120">
            <v>196</v>
          </cell>
          <cell r="C1120">
            <v>109.91</v>
          </cell>
          <cell r="D1120">
            <v>244.63</v>
          </cell>
        </row>
        <row r="1121">
          <cell r="A1121" t="str">
            <v>06BD00</v>
          </cell>
          <cell r="B1121">
            <v>43</v>
          </cell>
          <cell r="C1121">
            <v>76.48</v>
          </cell>
          <cell r="D1121">
            <v>106.03</v>
          </cell>
        </row>
        <row r="1122">
          <cell r="A1122" t="str">
            <v>06BE00</v>
          </cell>
          <cell r="B1122">
            <v>166</v>
          </cell>
          <cell r="C1122">
            <v>19.03</v>
          </cell>
          <cell r="D1122">
            <v>133.13999999999999</v>
          </cell>
        </row>
        <row r="1123">
          <cell r="A1123" t="str">
            <v>06BG00</v>
          </cell>
          <cell r="B1123">
            <v>644</v>
          </cell>
          <cell r="C1123">
            <v>0</v>
          </cell>
          <cell r="D1123">
            <v>431.22</v>
          </cell>
        </row>
        <row r="1124">
          <cell r="A1124" t="str">
            <v>06BH00</v>
          </cell>
          <cell r="B1124">
            <v>56</v>
          </cell>
          <cell r="C1124">
            <v>54.2</v>
          </cell>
          <cell r="D1124">
            <v>92.69</v>
          </cell>
        </row>
        <row r="1125">
          <cell r="A1125" t="str">
            <v>06BM00</v>
          </cell>
          <cell r="B1125">
            <v>111</v>
          </cell>
          <cell r="C1125">
            <v>53.73</v>
          </cell>
          <cell r="D1125">
            <v>130.03</v>
          </cell>
        </row>
        <row r="1126">
          <cell r="A1126" t="str">
            <v>06BO00</v>
          </cell>
          <cell r="B1126">
            <v>211</v>
          </cell>
          <cell r="C1126">
            <v>0</v>
          </cell>
          <cell r="D1126">
            <v>51.29</v>
          </cell>
        </row>
        <row r="1127">
          <cell r="A1127" t="str">
            <v>06BP00</v>
          </cell>
          <cell r="B1127">
            <v>75</v>
          </cell>
          <cell r="C1127">
            <v>55.9</v>
          </cell>
          <cell r="D1127">
            <v>107.45</v>
          </cell>
        </row>
        <row r="1128">
          <cell r="A1128" t="str">
            <v>06BQ00</v>
          </cell>
          <cell r="B1128">
            <v>372</v>
          </cell>
          <cell r="C1128">
            <v>0</v>
          </cell>
          <cell r="D1128">
            <v>178.71</v>
          </cell>
        </row>
        <row r="1129">
          <cell r="A1129" t="str">
            <v>06BR00</v>
          </cell>
          <cell r="B1129">
            <v>122</v>
          </cell>
          <cell r="C1129">
            <v>0</v>
          </cell>
          <cell r="D1129">
            <v>71.22</v>
          </cell>
        </row>
        <row r="1130">
          <cell r="A1130" t="str">
            <v>06BV00</v>
          </cell>
          <cell r="B1130">
            <v>145</v>
          </cell>
          <cell r="C1130">
            <v>0</v>
          </cell>
          <cell r="D1130">
            <v>16.059999999999999</v>
          </cell>
        </row>
        <row r="1131">
          <cell r="A1131" t="str">
            <v>06BX00</v>
          </cell>
          <cell r="B1131">
            <v>66</v>
          </cell>
          <cell r="C1131">
            <v>24.05</v>
          </cell>
          <cell r="D1131">
            <v>69.42</v>
          </cell>
        </row>
        <row r="1132">
          <cell r="A1132" t="str">
            <v>06BY00</v>
          </cell>
          <cell r="B1132">
            <v>85</v>
          </cell>
          <cell r="C1132">
            <v>198.5</v>
          </cell>
          <cell r="D1132">
            <v>256.92</v>
          </cell>
        </row>
        <row r="1133">
          <cell r="A1133" t="str">
            <v>06CA00</v>
          </cell>
          <cell r="B1133">
            <v>496</v>
          </cell>
          <cell r="C1133">
            <v>795.12</v>
          </cell>
          <cell r="D1133">
            <v>1136.05</v>
          </cell>
        </row>
        <row r="1134">
          <cell r="A1134" t="str">
            <v>06CI00</v>
          </cell>
          <cell r="B1134">
            <v>191</v>
          </cell>
          <cell r="C1134">
            <v>0</v>
          </cell>
          <cell r="D1134">
            <v>28.63</v>
          </cell>
        </row>
        <row r="1135">
          <cell r="A1135" t="str">
            <v>06CK00</v>
          </cell>
          <cell r="B1135">
            <v>224</v>
          </cell>
          <cell r="C1135">
            <v>386.35</v>
          </cell>
          <cell r="D1135">
            <v>540.32000000000005</v>
          </cell>
        </row>
        <row r="1136">
          <cell r="A1136" t="str">
            <v>06CN00</v>
          </cell>
          <cell r="B1136">
            <v>114</v>
          </cell>
          <cell r="C1136">
            <v>266.23</v>
          </cell>
          <cell r="D1136">
            <v>344.59</v>
          </cell>
        </row>
        <row r="1137">
          <cell r="A1137" t="str">
            <v>06CO00</v>
          </cell>
          <cell r="B1137">
            <v>183</v>
          </cell>
          <cell r="C1137">
            <v>0</v>
          </cell>
          <cell r="D1137">
            <v>115.74</v>
          </cell>
        </row>
        <row r="1138">
          <cell r="A1138" t="str">
            <v>06CP00</v>
          </cell>
          <cell r="B1138">
            <v>83</v>
          </cell>
          <cell r="C1138">
            <v>23.05</v>
          </cell>
          <cell r="D1138">
            <v>80.099999999999994</v>
          </cell>
        </row>
        <row r="1139">
          <cell r="A1139" t="str">
            <v>06CQ00</v>
          </cell>
          <cell r="B1139">
            <v>241</v>
          </cell>
          <cell r="C1139">
            <v>292.69</v>
          </cell>
          <cell r="D1139">
            <v>458.35</v>
          </cell>
        </row>
        <row r="1140">
          <cell r="A1140" t="str">
            <v>06CS00</v>
          </cell>
          <cell r="B1140">
            <v>235</v>
          </cell>
          <cell r="C1140">
            <v>256.39</v>
          </cell>
          <cell r="D1140">
            <v>417.93</v>
          </cell>
        </row>
        <row r="1141">
          <cell r="A1141" t="str">
            <v>06CT00</v>
          </cell>
          <cell r="B1141">
            <v>34</v>
          </cell>
          <cell r="C1141">
            <v>46.83</v>
          </cell>
          <cell r="D1141">
            <v>70.2</v>
          </cell>
        </row>
        <row r="1142">
          <cell r="A1142" t="str">
            <v>06CU00</v>
          </cell>
          <cell r="B1142">
            <v>33</v>
          </cell>
          <cell r="C1142">
            <v>92.48</v>
          </cell>
          <cell r="D1142">
            <v>115.16</v>
          </cell>
        </row>
        <row r="1143">
          <cell r="A1143" t="str">
            <v>06CX00</v>
          </cell>
          <cell r="B1143">
            <v>260</v>
          </cell>
          <cell r="C1143">
            <v>0</v>
          </cell>
          <cell r="D1143">
            <v>96.76</v>
          </cell>
        </row>
        <row r="1144">
          <cell r="A1144" t="str">
            <v>06CY00</v>
          </cell>
          <cell r="B1144">
            <v>325</v>
          </cell>
          <cell r="C1144">
            <v>134.19999999999999</v>
          </cell>
          <cell r="D1144">
            <v>357.59</v>
          </cell>
        </row>
        <row r="1145">
          <cell r="A1145" t="str">
            <v>06CZ00</v>
          </cell>
          <cell r="B1145">
            <v>191</v>
          </cell>
          <cell r="C1145">
            <v>0</v>
          </cell>
          <cell r="D1145">
            <v>19.71</v>
          </cell>
        </row>
        <row r="1146">
          <cell r="A1146" t="str">
            <v>06DD00</v>
          </cell>
          <cell r="B1146">
            <v>93</v>
          </cell>
          <cell r="C1146">
            <v>0</v>
          </cell>
          <cell r="D1146">
            <v>33.799999999999997</v>
          </cell>
        </row>
        <row r="1147">
          <cell r="A1147" t="str">
            <v>06DE00</v>
          </cell>
          <cell r="B1147">
            <v>230</v>
          </cell>
          <cell r="C1147">
            <v>88.45</v>
          </cell>
          <cell r="D1147">
            <v>246.55</v>
          </cell>
        </row>
        <row r="1148">
          <cell r="A1148" t="str">
            <v>06DF00</v>
          </cell>
          <cell r="B1148">
            <v>92</v>
          </cell>
          <cell r="C1148">
            <v>53.41</v>
          </cell>
          <cell r="D1148">
            <v>116.64</v>
          </cell>
        </row>
        <row r="1149">
          <cell r="A1149" t="str">
            <v>06DG00</v>
          </cell>
          <cell r="B1149">
            <v>151</v>
          </cell>
          <cell r="C1149">
            <v>1.89</v>
          </cell>
          <cell r="D1149">
            <v>105.68</v>
          </cell>
        </row>
        <row r="1150">
          <cell r="A1150" t="str">
            <v>06DJ00</v>
          </cell>
          <cell r="B1150">
            <v>118</v>
          </cell>
          <cell r="C1150">
            <v>38.79</v>
          </cell>
          <cell r="D1150">
            <v>119.9</v>
          </cell>
        </row>
        <row r="1151">
          <cell r="A1151" t="str">
            <v>06DM00</v>
          </cell>
          <cell r="B1151">
            <v>219</v>
          </cell>
          <cell r="C1151">
            <v>0</v>
          </cell>
          <cell r="D1151">
            <v>96.73</v>
          </cell>
        </row>
        <row r="1152">
          <cell r="A1152" t="str">
            <v>06DN00</v>
          </cell>
          <cell r="B1152">
            <v>258</v>
          </cell>
          <cell r="C1152">
            <v>0</v>
          </cell>
          <cell r="D1152">
            <v>77.88</v>
          </cell>
        </row>
        <row r="1153">
          <cell r="A1153" t="str">
            <v>06DO00</v>
          </cell>
          <cell r="B1153">
            <v>407</v>
          </cell>
          <cell r="C1153">
            <v>0</v>
          </cell>
          <cell r="D1153">
            <v>139.83000000000001</v>
          </cell>
        </row>
        <row r="1154">
          <cell r="A1154" t="str">
            <v>06DV00</v>
          </cell>
          <cell r="B1154">
            <v>240</v>
          </cell>
          <cell r="C1154">
            <v>139.49</v>
          </cell>
          <cell r="D1154">
            <v>304.45999999999998</v>
          </cell>
        </row>
        <row r="1155">
          <cell r="A1155" t="str">
            <v>06DW00</v>
          </cell>
          <cell r="B1155">
            <v>100</v>
          </cell>
          <cell r="C1155">
            <v>1.34</v>
          </cell>
          <cell r="D1155">
            <v>70.069999999999993</v>
          </cell>
        </row>
        <row r="1156">
          <cell r="A1156" t="str">
            <v>06DX00</v>
          </cell>
          <cell r="B1156">
            <v>108</v>
          </cell>
          <cell r="C1156">
            <v>0</v>
          </cell>
          <cell r="D1156">
            <v>16.78</v>
          </cell>
        </row>
        <row r="1157">
          <cell r="A1157" t="str">
            <v>06DY00</v>
          </cell>
          <cell r="B1157">
            <v>109</v>
          </cell>
          <cell r="C1157">
            <v>0</v>
          </cell>
          <cell r="D1157">
            <v>19.09</v>
          </cell>
        </row>
        <row r="1158">
          <cell r="A1158" t="str">
            <v>06DZ00</v>
          </cell>
          <cell r="B1158">
            <v>287</v>
          </cell>
          <cell r="C1158">
            <v>0</v>
          </cell>
          <cell r="D1158">
            <v>84.92</v>
          </cell>
        </row>
        <row r="1159">
          <cell r="A1159" t="str">
            <v>06EA00</v>
          </cell>
          <cell r="B1159">
            <v>139</v>
          </cell>
          <cell r="C1159">
            <v>14.46</v>
          </cell>
          <cell r="D1159">
            <v>110</v>
          </cell>
        </row>
        <row r="1160">
          <cell r="A1160" t="str">
            <v>06EB00</v>
          </cell>
          <cell r="B1160">
            <v>103</v>
          </cell>
          <cell r="C1160">
            <v>0</v>
          </cell>
          <cell r="D1160">
            <v>13.72</v>
          </cell>
        </row>
        <row r="1161">
          <cell r="A1161" t="str">
            <v>06EC00</v>
          </cell>
          <cell r="B1161">
            <v>199</v>
          </cell>
          <cell r="C1161">
            <v>0</v>
          </cell>
          <cell r="D1161">
            <v>22.32</v>
          </cell>
        </row>
        <row r="1162">
          <cell r="A1162" t="str">
            <v>06ED00</v>
          </cell>
          <cell r="B1162">
            <v>101</v>
          </cell>
          <cell r="C1162">
            <v>0</v>
          </cell>
          <cell r="D1162">
            <v>36.04</v>
          </cell>
        </row>
        <row r="1163">
          <cell r="A1163" t="str">
            <v>06EE00</v>
          </cell>
          <cell r="B1163">
            <v>260</v>
          </cell>
          <cell r="C1163">
            <v>0</v>
          </cell>
          <cell r="D1163">
            <v>88.6</v>
          </cell>
        </row>
        <row r="1164">
          <cell r="A1164" t="str">
            <v>06EF00</v>
          </cell>
          <cell r="B1164">
            <v>234</v>
          </cell>
          <cell r="C1164">
            <v>0</v>
          </cell>
          <cell r="D1164">
            <v>72.44</v>
          </cell>
        </row>
        <row r="1165">
          <cell r="A1165" t="str">
            <v>06EH00</v>
          </cell>
          <cell r="B1165">
            <v>366</v>
          </cell>
          <cell r="C1165">
            <v>0</v>
          </cell>
          <cell r="D1165">
            <v>180.52</v>
          </cell>
        </row>
        <row r="1166">
          <cell r="A1166" t="str">
            <v>06EI00</v>
          </cell>
          <cell r="B1166">
            <v>103</v>
          </cell>
          <cell r="C1166">
            <v>38.840000000000003</v>
          </cell>
          <cell r="D1166">
            <v>109.64</v>
          </cell>
        </row>
        <row r="1167">
          <cell r="A1167" t="str">
            <v>06EJ00</v>
          </cell>
          <cell r="B1167">
            <v>147</v>
          </cell>
          <cell r="C1167">
            <v>0</v>
          </cell>
          <cell r="D1167">
            <v>50.18</v>
          </cell>
        </row>
        <row r="1168">
          <cell r="A1168" t="str">
            <v>06EK00</v>
          </cell>
          <cell r="B1168">
            <v>140</v>
          </cell>
          <cell r="C1168">
            <v>0</v>
          </cell>
          <cell r="D1168">
            <v>54.01</v>
          </cell>
        </row>
        <row r="1169">
          <cell r="A1169" t="str">
            <v>06EL00</v>
          </cell>
          <cell r="B1169">
            <v>116</v>
          </cell>
          <cell r="C1169">
            <v>0</v>
          </cell>
          <cell r="D1169">
            <v>29.02</v>
          </cell>
        </row>
        <row r="1170">
          <cell r="A1170" t="str">
            <v>06EM00</v>
          </cell>
          <cell r="B1170">
            <v>137</v>
          </cell>
          <cell r="C1170">
            <v>0</v>
          </cell>
          <cell r="D1170">
            <v>65.36</v>
          </cell>
        </row>
        <row r="1171">
          <cell r="A1171" t="str">
            <v>06EN00</v>
          </cell>
          <cell r="B1171">
            <v>71</v>
          </cell>
          <cell r="C1171">
            <v>0</v>
          </cell>
          <cell r="D1171">
            <v>16.600000000000001</v>
          </cell>
        </row>
        <row r="1172">
          <cell r="A1172" t="str">
            <v>06EO00</v>
          </cell>
          <cell r="B1172">
            <v>218</v>
          </cell>
          <cell r="C1172">
            <v>0</v>
          </cell>
          <cell r="D1172">
            <v>13.68</v>
          </cell>
        </row>
        <row r="1173">
          <cell r="A1173" t="str">
            <v>06EP00</v>
          </cell>
          <cell r="B1173">
            <v>124</v>
          </cell>
          <cell r="C1173">
            <v>0</v>
          </cell>
          <cell r="D1173">
            <v>33.94</v>
          </cell>
        </row>
        <row r="1174">
          <cell r="A1174" t="str">
            <v>06EQ00</v>
          </cell>
          <cell r="B1174">
            <v>165</v>
          </cell>
          <cell r="C1174">
            <v>0</v>
          </cell>
          <cell r="D1174">
            <v>24.24</v>
          </cell>
        </row>
        <row r="1175">
          <cell r="A1175" t="str">
            <v>06ES00</v>
          </cell>
          <cell r="B1175">
            <v>121</v>
          </cell>
          <cell r="C1175">
            <v>0</v>
          </cell>
          <cell r="D1175">
            <v>22.77</v>
          </cell>
        </row>
        <row r="1176">
          <cell r="A1176" t="str">
            <v>06ET00</v>
          </cell>
          <cell r="B1176">
            <v>138</v>
          </cell>
          <cell r="C1176">
            <v>0</v>
          </cell>
          <cell r="D1176">
            <v>30.1</v>
          </cell>
        </row>
        <row r="1177">
          <cell r="A1177" t="str">
            <v>06EU00</v>
          </cell>
          <cell r="B1177">
            <v>61</v>
          </cell>
          <cell r="C1177">
            <v>0</v>
          </cell>
          <cell r="D1177">
            <v>32.630000000000003</v>
          </cell>
        </row>
        <row r="1178">
          <cell r="A1178" t="str">
            <v>06EY00</v>
          </cell>
          <cell r="B1178">
            <v>77</v>
          </cell>
          <cell r="C1178">
            <v>0</v>
          </cell>
          <cell r="D1178">
            <v>0</v>
          </cell>
        </row>
        <row r="1179">
          <cell r="A1179" t="str">
            <v>06FA00</v>
          </cell>
          <cell r="B1179">
            <v>183</v>
          </cell>
          <cell r="C1179">
            <v>0</v>
          </cell>
          <cell r="D1179">
            <v>36.61</v>
          </cell>
        </row>
        <row r="1180">
          <cell r="A1180" t="str">
            <v>06FB00</v>
          </cell>
          <cell r="B1180">
            <v>79</v>
          </cell>
          <cell r="C1180">
            <v>0</v>
          </cell>
          <cell r="D1180">
            <v>19.940000000000001</v>
          </cell>
        </row>
        <row r="1181">
          <cell r="A1181" t="str">
            <v>06FF00</v>
          </cell>
          <cell r="B1181">
            <v>283</v>
          </cell>
          <cell r="C1181">
            <v>412.86</v>
          </cell>
          <cell r="D1181">
            <v>607.38</v>
          </cell>
        </row>
        <row r="1182">
          <cell r="A1182" t="str">
            <v>06FI00</v>
          </cell>
          <cell r="B1182">
            <v>371</v>
          </cell>
          <cell r="C1182">
            <v>0</v>
          </cell>
          <cell r="D1182">
            <v>177.25</v>
          </cell>
        </row>
        <row r="1183">
          <cell r="A1183" t="str">
            <v>06FJ00</v>
          </cell>
          <cell r="B1183">
            <v>104</v>
          </cell>
          <cell r="C1183">
            <v>0</v>
          </cell>
          <cell r="D1183">
            <v>9.4</v>
          </cell>
        </row>
        <row r="1184">
          <cell r="A1184" t="str">
            <v>06FK00</v>
          </cell>
          <cell r="B1184">
            <v>275</v>
          </cell>
          <cell r="C1184">
            <v>32.32</v>
          </cell>
          <cell r="D1184">
            <v>221.34</v>
          </cell>
        </row>
        <row r="1185">
          <cell r="A1185" t="str">
            <v>06FM00</v>
          </cell>
          <cell r="B1185">
            <v>251</v>
          </cell>
          <cell r="C1185">
            <v>0</v>
          </cell>
          <cell r="D1185">
            <v>54.74</v>
          </cell>
        </row>
        <row r="1186">
          <cell r="A1186" t="str">
            <v>06FO00</v>
          </cell>
          <cell r="B1186">
            <v>295</v>
          </cell>
          <cell r="C1186">
            <v>51.73</v>
          </cell>
          <cell r="D1186">
            <v>254.5</v>
          </cell>
        </row>
        <row r="1187">
          <cell r="A1187" t="str">
            <v>06FR00</v>
          </cell>
          <cell r="B1187">
            <v>60</v>
          </cell>
          <cell r="C1187">
            <v>0</v>
          </cell>
          <cell r="D1187">
            <v>0</v>
          </cell>
        </row>
        <row r="1188">
          <cell r="A1188" t="str">
            <v>06FT00</v>
          </cell>
          <cell r="B1188">
            <v>219</v>
          </cell>
          <cell r="C1188">
            <v>0</v>
          </cell>
          <cell r="D1188">
            <v>47.06</v>
          </cell>
        </row>
        <row r="1189">
          <cell r="A1189" t="str">
            <v>06FU00</v>
          </cell>
          <cell r="B1189">
            <v>85</v>
          </cell>
          <cell r="C1189">
            <v>0</v>
          </cell>
          <cell r="D1189">
            <v>26.26</v>
          </cell>
        </row>
        <row r="1190">
          <cell r="A1190" t="str">
            <v>06FV00</v>
          </cell>
          <cell r="B1190">
            <v>187</v>
          </cell>
          <cell r="C1190">
            <v>185.61</v>
          </cell>
          <cell r="D1190">
            <v>314.14999999999998</v>
          </cell>
        </row>
        <row r="1191">
          <cell r="A1191" t="str">
            <v>06FW00</v>
          </cell>
          <cell r="B1191">
            <v>383</v>
          </cell>
          <cell r="C1191">
            <v>0</v>
          </cell>
          <cell r="D1191">
            <v>109.79</v>
          </cell>
        </row>
        <row r="1192">
          <cell r="A1192" t="str">
            <v>06FY00</v>
          </cell>
          <cell r="B1192">
            <v>300</v>
          </cell>
          <cell r="C1192">
            <v>44.06</v>
          </cell>
          <cell r="D1192">
            <v>250.27</v>
          </cell>
        </row>
        <row r="1193">
          <cell r="A1193" t="str">
            <v>06GB00</v>
          </cell>
          <cell r="B1193">
            <v>173</v>
          </cell>
          <cell r="C1193">
            <v>0</v>
          </cell>
          <cell r="D1193">
            <v>111.18</v>
          </cell>
        </row>
        <row r="1194">
          <cell r="A1194" t="str">
            <v>06GD00</v>
          </cell>
          <cell r="B1194">
            <v>148</v>
          </cell>
          <cell r="C1194">
            <v>0</v>
          </cell>
          <cell r="D1194">
            <v>39.18</v>
          </cell>
        </row>
        <row r="1195">
          <cell r="A1195" t="str">
            <v>06GE00</v>
          </cell>
          <cell r="B1195">
            <v>261</v>
          </cell>
          <cell r="C1195">
            <v>0</v>
          </cell>
          <cell r="D1195">
            <v>9.6</v>
          </cell>
        </row>
        <row r="1196">
          <cell r="A1196" t="str">
            <v>06GH00</v>
          </cell>
          <cell r="B1196">
            <v>268</v>
          </cell>
          <cell r="C1196">
            <v>66.42</v>
          </cell>
          <cell r="D1196">
            <v>250.64</v>
          </cell>
        </row>
        <row r="1197">
          <cell r="A1197" t="str">
            <v>06GK00</v>
          </cell>
          <cell r="B1197">
            <v>128</v>
          </cell>
          <cell r="C1197">
            <v>317.49</v>
          </cell>
          <cell r="D1197">
            <v>405.47</v>
          </cell>
        </row>
        <row r="1198">
          <cell r="A1198" t="str">
            <v>06GL00</v>
          </cell>
          <cell r="B1198">
            <v>185</v>
          </cell>
          <cell r="C1198">
            <v>0</v>
          </cell>
          <cell r="D1198">
            <v>82.27</v>
          </cell>
        </row>
        <row r="1199">
          <cell r="A1199" t="str">
            <v>06GN00</v>
          </cell>
          <cell r="B1199">
            <v>474</v>
          </cell>
          <cell r="C1199">
            <v>1393.89</v>
          </cell>
          <cell r="D1199">
            <v>1719.7</v>
          </cell>
        </row>
        <row r="1200">
          <cell r="A1200" t="str">
            <v>06GP00</v>
          </cell>
          <cell r="B1200">
            <v>752</v>
          </cell>
          <cell r="C1200">
            <v>0</v>
          </cell>
          <cell r="D1200">
            <v>80.650000000000006</v>
          </cell>
        </row>
        <row r="1201">
          <cell r="A1201" t="str">
            <v>06GR00</v>
          </cell>
          <cell r="B1201">
            <v>202</v>
          </cell>
          <cell r="C1201">
            <v>0</v>
          </cell>
          <cell r="D1201">
            <v>135.18</v>
          </cell>
        </row>
        <row r="1202">
          <cell r="A1202" t="str">
            <v>06GS00</v>
          </cell>
          <cell r="B1202">
            <v>118</v>
          </cell>
          <cell r="C1202">
            <v>0.45</v>
          </cell>
          <cell r="D1202">
            <v>81.56</v>
          </cell>
        </row>
        <row r="1203">
          <cell r="A1203" t="str">
            <v>06GU00</v>
          </cell>
          <cell r="B1203">
            <v>174</v>
          </cell>
          <cell r="C1203">
            <v>0</v>
          </cell>
          <cell r="D1203">
            <v>38.67</v>
          </cell>
        </row>
        <row r="1204">
          <cell r="A1204" t="str">
            <v>06GV00</v>
          </cell>
          <cell r="B1204">
            <v>112</v>
          </cell>
          <cell r="C1204">
            <v>0</v>
          </cell>
          <cell r="D1204">
            <v>18.61</v>
          </cell>
        </row>
        <row r="1205">
          <cell r="A1205" t="str">
            <v>06GW00</v>
          </cell>
          <cell r="B1205">
            <v>284</v>
          </cell>
          <cell r="C1205">
            <v>0</v>
          </cell>
          <cell r="D1205">
            <v>25.98</v>
          </cell>
        </row>
        <row r="1206">
          <cell r="A1206" t="str">
            <v>06HC00</v>
          </cell>
          <cell r="B1206">
            <v>233</v>
          </cell>
          <cell r="C1206">
            <v>233.35</v>
          </cell>
          <cell r="D1206">
            <v>393.51</v>
          </cell>
        </row>
        <row r="1207">
          <cell r="A1207" t="str">
            <v>06HD00</v>
          </cell>
          <cell r="B1207">
            <v>307</v>
          </cell>
          <cell r="C1207">
            <v>0</v>
          </cell>
          <cell r="D1207">
            <v>64.37</v>
          </cell>
        </row>
        <row r="1208">
          <cell r="A1208" t="str">
            <v>06HE00</v>
          </cell>
          <cell r="B1208">
            <v>256</v>
          </cell>
          <cell r="C1208">
            <v>0</v>
          </cell>
          <cell r="D1208">
            <v>170.09</v>
          </cell>
        </row>
        <row r="1209">
          <cell r="A1209" t="str">
            <v>06HG00</v>
          </cell>
          <cell r="B1209">
            <v>196</v>
          </cell>
          <cell r="C1209">
            <v>0</v>
          </cell>
          <cell r="D1209">
            <v>120.49</v>
          </cell>
        </row>
        <row r="1210">
          <cell r="A1210" t="str">
            <v>06HI00</v>
          </cell>
          <cell r="B1210">
            <v>378</v>
          </cell>
          <cell r="C1210">
            <v>0</v>
          </cell>
          <cell r="D1210">
            <v>106.4</v>
          </cell>
        </row>
        <row r="1211">
          <cell r="A1211" t="str">
            <v>06HJ00</v>
          </cell>
          <cell r="B1211">
            <v>66</v>
          </cell>
          <cell r="C1211">
            <v>0</v>
          </cell>
          <cell r="D1211">
            <v>29.54</v>
          </cell>
        </row>
        <row r="1212">
          <cell r="A1212" t="str">
            <v>06HK00</v>
          </cell>
          <cell r="B1212">
            <v>305</v>
          </cell>
          <cell r="C1212">
            <v>0</v>
          </cell>
          <cell r="D1212">
            <v>40.200000000000003</v>
          </cell>
        </row>
        <row r="1213">
          <cell r="A1213" t="str">
            <v>06HL00</v>
          </cell>
          <cell r="B1213">
            <v>208</v>
          </cell>
          <cell r="C1213">
            <v>0</v>
          </cell>
          <cell r="D1213">
            <v>64.75</v>
          </cell>
        </row>
        <row r="1214">
          <cell r="A1214" t="str">
            <v>06HM00</v>
          </cell>
          <cell r="B1214">
            <v>422</v>
          </cell>
          <cell r="C1214">
            <v>0</v>
          </cell>
          <cell r="D1214">
            <v>156.79</v>
          </cell>
        </row>
        <row r="1215">
          <cell r="A1215" t="str">
            <v>06HN00</v>
          </cell>
          <cell r="B1215">
            <v>191</v>
          </cell>
          <cell r="C1215">
            <v>16.489999999999998</v>
          </cell>
          <cell r="D1215">
            <v>147.78</v>
          </cell>
        </row>
        <row r="1216">
          <cell r="A1216" t="str">
            <v>06HO00</v>
          </cell>
          <cell r="B1216">
            <v>315</v>
          </cell>
          <cell r="C1216">
            <v>0</v>
          </cell>
          <cell r="D1216">
            <v>137.88999999999999</v>
          </cell>
        </row>
        <row r="1217">
          <cell r="A1217" t="str">
            <v>06HP00</v>
          </cell>
          <cell r="B1217">
            <v>123</v>
          </cell>
          <cell r="C1217">
            <v>0</v>
          </cell>
          <cell r="D1217">
            <v>82.41</v>
          </cell>
        </row>
        <row r="1218">
          <cell r="A1218" t="str">
            <v>06HT00</v>
          </cell>
          <cell r="B1218">
            <v>231</v>
          </cell>
          <cell r="C1218">
            <v>0</v>
          </cell>
          <cell r="D1218">
            <v>53.42</v>
          </cell>
        </row>
        <row r="1219">
          <cell r="A1219" t="str">
            <v>06HU00</v>
          </cell>
          <cell r="B1219">
            <v>64</v>
          </cell>
          <cell r="C1219">
            <v>0</v>
          </cell>
          <cell r="D1219">
            <v>22.34</v>
          </cell>
        </row>
        <row r="1220">
          <cell r="A1220" t="str">
            <v>06HV00</v>
          </cell>
          <cell r="B1220">
            <v>134</v>
          </cell>
          <cell r="C1220">
            <v>10.32</v>
          </cell>
          <cell r="D1220">
            <v>102.42</v>
          </cell>
        </row>
        <row r="1221">
          <cell r="A1221" t="str">
            <v>06HW00</v>
          </cell>
          <cell r="B1221">
            <v>414</v>
          </cell>
          <cell r="C1221">
            <v>0</v>
          </cell>
          <cell r="D1221">
            <v>63.5</v>
          </cell>
        </row>
        <row r="1222">
          <cell r="A1222" t="str">
            <v>06HZ00</v>
          </cell>
          <cell r="B1222">
            <v>111</v>
          </cell>
          <cell r="C1222">
            <v>0</v>
          </cell>
          <cell r="D1222">
            <v>70.05</v>
          </cell>
        </row>
        <row r="1223">
          <cell r="A1223" t="str">
            <v>06IA00</v>
          </cell>
          <cell r="B1223">
            <v>233</v>
          </cell>
          <cell r="C1223">
            <v>286.37</v>
          </cell>
          <cell r="D1223">
            <v>446.53</v>
          </cell>
        </row>
        <row r="1224">
          <cell r="A1224" t="str">
            <v>06IE00</v>
          </cell>
          <cell r="B1224">
            <v>178</v>
          </cell>
          <cell r="C1224">
            <v>0</v>
          </cell>
          <cell r="D1224">
            <v>45.66</v>
          </cell>
        </row>
        <row r="1225">
          <cell r="A1225" t="str">
            <v>06IH00</v>
          </cell>
          <cell r="B1225">
            <v>301</v>
          </cell>
          <cell r="C1225">
            <v>34.81</v>
          </cell>
          <cell r="D1225">
            <v>241.71</v>
          </cell>
        </row>
        <row r="1226">
          <cell r="A1226" t="str">
            <v>06IK00</v>
          </cell>
          <cell r="B1226">
            <v>473</v>
          </cell>
          <cell r="C1226">
            <v>0</v>
          </cell>
          <cell r="D1226">
            <v>67.930000000000007</v>
          </cell>
        </row>
        <row r="1227">
          <cell r="A1227" t="str">
            <v>06IL00</v>
          </cell>
          <cell r="B1227">
            <v>197</v>
          </cell>
          <cell r="C1227">
            <v>0</v>
          </cell>
          <cell r="D1227">
            <v>63.03</v>
          </cell>
        </row>
        <row r="1228">
          <cell r="A1228" t="str">
            <v>06IN00</v>
          </cell>
          <cell r="B1228">
            <v>59</v>
          </cell>
          <cell r="C1228">
            <v>0</v>
          </cell>
          <cell r="D1228">
            <v>21.06</v>
          </cell>
        </row>
        <row r="1229">
          <cell r="A1229" t="str">
            <v>06IP00</v>
          </cell>
          <cell r="B1229">
            <v>57</v>
          </cell>
          <cell r="C1229">
            <v>0</v>
          </cell>
          <cell r="D1229">
            <v>32.28</v>
          </cell>
        </row>
        <row r="1230">
          <cell r="A1230" t="str">
            <v>06IR00</v>
          </cell>
          <cell r="B1230">
            <v>144</v>
          </cell>
          <cell r="C1230">
            <v>0</v>
          </cell>
          <cell r="D1230">
            <v>76.45</v>
          </cell>
        </row>
        <row r="1231">
          <cell r="A1231" t="str">
            <v>06IS00</v>
          </cell>
          <cell r="B1231">
            <v>500</v>
          </cell>
          <cell r="C1231">
            <v>0</v>
          </cell>
          <cell r="D1231">
            <v>208.93</v>
          </cell>
        </row>
        <row r="1232">
          <cell r="A1232" t="str">
            <v>06IT00</v>
          </cell>
          <cell r="B1232">
            <v>595</v>
          </cell>
          <cell r="C1232">
            <v>0</v>
          </cell>
          <cell r="D1232">
            <v>177.94</v>
          </cell>
        </row>
        <row r="1233">
          <cell r="A1233" t="str">
            <v>06IU00</v>
          </cell>
          <cell r="B1233">
            <v>253</v>
          </cell>
          <cell r="C1233">
            <v>0</v>
          </cell>
          <cell r="D1233">
            <v>127.99</v>
          </cell>
        </row>
        <row r="1234">
          <cell r="A1234" t="str">
            <v>06IW00</v>
          </cell>
          <cell r="B1234">
            <v>181</v>
          </cell>
          <cell r="C1234">
            <v>0</v>
          </cell>
          <cell r="D1234">
            <v>114.92</v>
          </cell>
        </row>
        <row r="1235">
          <cell r="A1235" t="str">
            <v>06IX00</v>
          </cell>
          <cell r="B1235">
            <v>225</v>
          </cell>
          <cell r="C1235">
            <v>157.55000000000001</v>
          </cell>
          <cell r="D1235">
            <v>312.20999999999998</v>
          </cell>
        </row>
        <row r="1236">
          <cell r="A1236" t="str">
            <v>06IY00</v>
          </cell>
          <cell r="B1236">
            <v>161</v>
          </cell>
          <cell r="C1236">
            <v>0</v>
          </cell>
          <cell r="D1236">
            <v>63.12</v>
          </cell>
        </row>
        <row r="1237">
          <cell r="A1237" t="str">
            <v>06IZ00</v>
          </cell>
          <cell r="B1237">
            <v>196</v>
          </cell>
          <cell r="C1237">
            <v>0</v>
          </cell>
          <cell r="D1237">
            <v>40.229999999999997</v>
          </cell>
        </row>
        <row r="1238">
          <cell r="A1238" t="str">
            <v>06JC00</v>
          </cell>
          <cell r="B1238">
            <v>335</v>
          </cell>
          <cell r="C1238">
            <v>0</v>
          </cell>
          <cell r="D1238">
            <v>164.09</v>
          </cell>
        </row>
        <row r="1239">
          <cell r="A1239" t="str">
            <v>06JD00</v>
          </cell>
          <cell r="B1239">
            <v>152</v>
          </cell>
          <cell r="C1239">
            <v>0</v>
          </cell>
          <cell r="D1239">
            <v>54.79</v>
          </cell>
        </row>
        <row r="1240">
          <cell r="A1240" t="str">
            <v>06JE00</v>
          </cell>
          <cell r="B1240">
            <v>64</v>
          </cell>
          <cell r="C1240">
            <v>0</v>
          </cell>
          <cell r="D1240">
            <v>5.97</v>
          </cell>
        </row>
        <row r="1241">
          <cell r="A1241" t="str">
            <v>06JF00</v>
          </cell>
          <cell r="B1241">
            <v>333</v>
          </cell>
          <cell r="C1241">
            <v>0</v>
          </cell>
          <cell r="D1241">
            <v>117</v>
          </cell>
        </row>
        <row r="1242">
          <cell r="A1242" t="str">
            <v>06JG00</v>
          </cell>
          <cell r="B1242">
            <v>167</v>
          </cell>
          <cell r="C1242">
            <v>0</v>
          </cell>
          <cell r="D1242">
            <v>26.16</v>
          </cell>
        </row>
        <row r="1243">
          <cell r="A1243" t="str">
            <v>06JL00</v>
          </cell>
          <cell r="B1243">
            <v>200</v>
          </cell>
          <cell r="C1243">
            <v>0</v>
          </cell>
          <cell r="D1243">
            <v>15.74</v>
          </cell>
        </row>
        <row r="1244">
          <cell r="A1244" t="str">
            <v>06JN00</v>
          </cell>
          <cell r="B1244">
            <v>310</v>
          </cell>
          <cell r="C1244">
            <v>0</v>
          </cell>
          <cell r="D1244">
            <v>100.22</v>
          </cell>
        </row>
        <row r="1245">
          <cell r="A1245" t="str">
            <v>06JO00</v>
          </cell>
          <cell r="B1245">
            <v>85</v>
          </cell>
          <cell r="C1245">
            <v>0</v>
          </cell>
          <cell r="D1245">
            <v>5.6</v>
          </cell>
        </row>
        <row r="1246">
          <cell r="A1246" t="str">
            <v>06JP00</v>
          </cell>
          <cell r="B1246">
            <v>713</v>
          </cell>
          <cell r="C1246">
            <v>0</v>
          </cell>
          <cell r="D1246">
            <v>355.69</v>
          </cell>
        </row>
        <row r="1247">
          <cell r="A1247" t="str">
            <v>06JQ00</v>
          </cell>
          <cell r="B1247">
            <v>176</v>
          </cell>
          <cell r="C1247">
            <v>16.22</v>
          </cell>
          <cell r="D1247">
            <v>137.19</v>
          </cell>
        </row>
        <row r="1248">
          <cell r="A1248" t="str">
            <v>06JS00</v>
          </cell>
          <cell r="B1248">
            <v>215</v>
          </cell>
          <cell r="C1248">
            <v>0</v>
          </cell>
          <cell r="D1248">
            <v>117.46</v>
          </cell>
        </row>
        <row r="1249">
          <cell r="A1249" t="str">
            <v>06JT00</v>
          </cell>
          <cell r="B1249">
            <v>440</v>
          </cell>
          <cell r="C1249">
            <v>0</v>
          </cell>
          <cell r="D1249">
            <v>217.18</v>
          </cell>
        </row>
        <row r="1250">
          <cell r="A1250" t="str">
            <v>06JV00</v>
          </cell>
          <cell r="B1250">
            <v>182</v>
          </cell>
          <cell r="C1250">
            <v>0</v>
          </cell>
          <cell r="D1250">
            <v>123.07</v>
          </cell>
        </row>
        <row r="1251">
          <cell r="A1251" t="str">
            <v>06JW00</v>
          </cell>
          <cell r="B1251">
            <v>105</v>
          </cell>
          <cell r="C1251">
            <v>0</v>
          </cell>
          <cell r="D1251">
            <v>40.630000000000003</v>
          </cell>
        </row>
        <row r="1252">
          <cell r="A1252" t="str">
            <v>06JY00</v>
          </cell>
          <cell r="B1252">
            <v>100</v>
          </cell>
          <cell r="C1252">
            <v>0</v>
          </cell>
          <cell r="D1252">
            <v>21.32</v>
          </cell>
        </row>
        <row r="1253">
          <cell r="A1253" t="str">
            <v>06JZ00</v>
          </cell>
          <cell r="B1253">
            <v>225</v>
          </cell>
          <cell r="C1253">
            <v>552.19000000000005</v>
          </cell>
          <cell r="D1253">
            <v>706.85</v>
          </cell>
        </row>
        <row r="1254">
          <cell r="A1254" t="str">
            <v>06KA00</v>
          </cell>
          <cell r="B1254">
            <v>282</v>
          </cell>
          <cell r="C1254">
            <v>0</v>
          </cell>
          <cell r="D1254">
            <v>43.66</v>
          </cell>
        </row>
        <row r="1255">
          <cell r="A1255" t="str">
            <v>06KB00</v>
          </cell>
          <cell r="B1255">
            <v>237</v>
          </cell>
          <cell r="C1255">
            <v>0</v>
          </cell>
          <cell r="D1255">
            <v>45.03</v>
          </cell>
        </row>
        <row r="1256">
          <cell r="A1256" t="str">
            <v>06KC00</v>
          </cell>
          <cell r="B1256">
            <v>156</v>
          </cell>
          <cell r="C1256">
            <v>148.79</v>
          </cell>
          <cell r="D1256">
            <v>256.02</v>
          </cell>
        </row>
        <row r="1257">
          <cell r="A1257" t="str">
            <v>06KD00</v>
          </cell>
          <cell r="B1257">
            <v>131</v>
          </cell>
          <cell r="C1257">
            <v>13.59</v>
          </cell>
          <cell r="D1257">
            <v>103.64</v>
          </cell>
        </row>
        <row r="1258">
          <cell r="A1258" t="str">
            <v>06KE00</v>
          </cell>
          <cell r="B1258">
            <v>339</v>
          </cell>
          <cell r="C1258">
            <v>0</v>
          </cell>
          <cell r="D1258">
            <v>122.93</v>
          </cell>
        </row>
        <row r="1259">
          <cell r="A1259" t="str">
            <v>06KF00</v>
          </cell>
          <cell r="B1259">
            <v>173</v>
          </cell>
          <cell r="C1259">
            <v>9.9600000000000009</v>
          </cell>
          <cell r="D1259">
            <v>128.88</v>
          </cell>
        </row>
        <row r="1260">
          <cell r="A1260" t="str">
            <v>06KG00</v>
          </cell>
          <cell r="B1260">
            <v>105</v>
          </cell>
          <cell r="C1260">
            <v>52.67</v>
          </cell>
          <cell r="D1260">
            <v>124.84</v>
          </cell>
        </row>
        <row r="1261">
          <cell r="A1261" t="str">
            <v>06KH00</v>
          </cell>
          <cell r="B1261">
            <v>306</v>
          </cell>
          <cell r="C1261">
            <v>19.45</v>
          </cell>
          <cell r="D1261">
            <v>229.78</v>
          </cell>
        </row>
        <row r="1262">
          <cell r="A1262" t="str">
            <v>06KK00</v>
          </cell>
          <cell r="B1262">
            <v>133</v>
          </cell>
          <cell r="C1262">
            <v>0</v>
          </cell>
          <cell r="D1262">
            <v>19.54</v>
          </cell>
        </row>
        <row r="1263">
          <cell r="A1263" t="str">
            <v>06KL00</v>
          </cell>
          <cell r="B1263">
            <v>175</v>
          </cell>
          <cell r="C1263">
            <v>82.76</v>
          </cell>
          <cell r="D1263">
            <v>203.05</v>
          </cell>
        </row>
        <row r="1264">
          <cell r="A1264" t="str">
            <v>06KM00</v>
          </cell>
          <cell r="B1264">
            <v>287</v>
          </cell>
          <cell r="C1264">
            <v>0</v>
          </cell>
          <cell r="D1264">
            <v>72</v>
          </cell>
        </row>
        <row r="1265">
          <cell r="A1265" t="str">
            <v>06KN00</v>
          </cell>
          <cell r="B1265">
            <v>397</v>
          </cell>
          <cell r="C1265">
            <v>0</v>
          </cell>
          <cell r="D1265">
            <v>137.58000000000001</v>
          </cell>
        </row>
        <row r="1266">
          <cell r="A1266" t="str">
            <v>06KO00</v>
          </cell>
          <cell r="B1266">
            <v>257</v>
          </cell>
          <cell r="C1266">
            <v>0</v>
          </cell>
          <cell r="D1266">
            <v>118.41</v>
          </cell>
        </row>
        <row r="1267">
          <cell r="A1267" t="str">
            <v>06KO02</v>
          </cell>
          <cell r="B1267">
            <v>56</v>
          </cell>
          <cell r="C1267">
            <v>1.53</v>
          </cell>
          <cell r="D1267">
            <v>40.020000000000003</v>
          </cell>
        </row>
        <row r="1268">
          <cell r="A1268" t="str">
            <v>06KQ00</v>
          </cell>
          <cell r="B1268">
            <v>219</v>
          </cell>
          <cell r="C1268">
            <v>0</v>
          </cell>
          <cell r="D1268">
            <v>64.84</v>
          </cell>
        </row>
        <row r="1269">
          <cell r="A1269" t="str">
            <v>06KS00</v>
          </cell>
          <cell r="B1269">
            <v>163</v>
          </cell>
          <cell r="C1269">
            <v>0</v>
          </cell>
          <cell r="D1269">
            <v>68.150000000000006</v>
          </cell>
        </row>
        <row r="1270">
          <cell r="A1270" t="str">
            <v>06KT00</v>
          </cell>
          <cell r="B1270">
            <v>103</v>
          </cell>
          <cell r="C1270">
            <v>0</v>
          </cell>
          <cell r="D1270">
            <v>37.32</v>
          </cell>
        </row>
        <row r="1271">
          <cell r="A1271" t="str">
            <v>06KU00</v>
          </cell>
          <cell r="B1271">
            <v>186</v>
          </cell>
          <cell r="C1271">
            <v>0</v>
          </cell>
          <cell r="D1271">
            <v>70.8</v>
          </cell>
        </row>
        <row r="1272">
          <cell r="A1272" t="str">
            <v>06KV00</v>
          </cell>
          <cell r="B1272">
            <v>616</v>
          </cell>
          <cell r="C1272">
            <v>0</v>
          </cell>
          <cell r="D1272">
            <v>381.39</v>
          </cell>
        </row>
        <row r="1273">
          <cell r="A1273" t="str">
            <v>06KW00</v>
          </cell>
          <cell r="B1273">
            <v>226</v>
          </cell>
          <cell r="C1273">
            <v>0</v>
          </cell>
          <cell r="D1273">
            <v>120.46</v>
          </cell>
        </row>
        <row r="1274">
          <cell r="A1274" t="str">
            <v>06KY00</v>
          </cell>
          <cell r="B1274">
            <v>62</v>
          </cell>
          <cell r="C1274">
            <v>0</v>
          </cell>
          <cell r="D1274">
            <v>37.479999999999997</v>
          </cell>
        </row>
        <row r="1275">
          <cell r="A1275" t="str">
            <v>06LA00</v>
          </cell>
          <cell r="B1275">
            <v>423</v>
          </cell>
          <cell r="C1275">
            <v>0</v>
          </cell>
          <cell r="D1275">
            <v>171.4</v>
          </cell>
        </row>
        <row r="1276">
          <cell r="A1276" t="str">
            <v>06LB00</v>
          </cell>
          <cell r="B1276">
            <v>516</v>
          </cell>
          <cell r="C1276">
            <v>0</v>
          </cell>
          <cell r="D1276">
            <v>161.86000000000001</v>
          </cell>
        </row>
        <row r="1277">
          <cell r="A1277" t="str">
            <v>06LC00</v>
          </cell>
          <cell r="B1277">
            <v>152</v>
          </cell>
          <cell r="C1277">
            <v>238.65</v>
          </cell>
          <cell r="D1277">
            <v>343.13</v>
          </cell>
        </row>
        <row r="1278">
          <cell r="A1278" t="str">
            <v>06LD00</v>
          </cell>
          <cell r="B1278">
            <v>103</v>
          </cell>
          <cell r="C1278">
            <v>0</v>
          </cell>
          <cell r="D1278">
            <v>35.9</v>
          </cell>
        </row>
        <row r="1279">
          <cell r="A1279" t="str">
            <v>06LF00</v>
          </cell>
          <cell r="B1279">
            <v>282</v>
          </cell>
          <cell r="C1279">
            <v>0</v>
          </cell>
          <cell r="D1279">
            <v>125.83</v>
          </cell>
        </row>
        <row r="1280">
          <cell r="A1280" t="str">
            <v>06LG00</v>
          </cell>
          <cell r="B1280">
            <v>81</v>
          </cell>
          <cell r="C1280">
            <v>40.99</v>
          </cell>
          <cell r="D1280">
            <v>96.66</v>
          </cell>
        </row>
        <row r="1281">
          <cell r="A1281" t="str">
            <v>06LH00</v>
          </cell>
          <cell r="B1281">
            <v>64</v>
          </cell>
          <cell r="C1281">
            <v>54.54</v>
          </cell>
          <cell r="D1281">
            <v>98.53</v>
          </cell>
        </row>
        <row r="1282">
          <cell r="A1282" t="str">
            <v>06LI00</v>
          </cell>
          <cell r="B1282">
            <v>199</v>
          </cell>
          <cell r="C1282">
            <v>0</v>
          </cell>
          <cell r="D1282">
            <v>112.3</v>
          </cell>
        </row>
        <row r="1283">
          <cell r="A1283" t="str">
            <v>06LJ00</v>
          </cell>
          <cell r="B1283">
            <v>312</v>
          </cell>
          <cell r="C1283">
            <v>0</v>
          </cell>
          <cell r="D1283">
            <v>160.62</v>
          </cell>
        </row>
        <row r="1284">
          <cell r="A1284" t="str">
            <v>06LL00</v>
          </cell>
          <cell r="B1284">
            <v>235</v>
          </cell>
          <cell r="C1284">
            <v>0</v>
          </cell>
          <cell r="D1284">
            <v>0</v>
          </cell>
        </row>
        <row r="1285">
          <cell r="A1285" t="str">
            <v>06LM00</v>
          </cell>
          <cell r="B1285">
            <v>188</v>
          </cell>
          <cell r="C1285">
            <v>0</v>
          </cell>
          <cell r="D1285">
            <v>87.58</v>
          </cell>
        </row>
        <row r="1286">
          <cell r="A1286" t="str">
            <v>06LO00</v>
          </cell>
          <cell r="B1286">
            <v>70</v>
          </cell>
          <cell r="C1286">
            <v>0</v>
          </cell>
          <cell r="D1286">
            <v>18.05</v>
          </cell>
        </row>
        <row r="1287">
          <cell r="A1287" t="str">
            <v>06LP00</v>
          </cell>
          <cell r="B1287">
            <v>239</v>
          </cell>
          <cell r="C1287">
            <v>0</v>
          </cell>
          <cell r="D1287">
            <v>5.73</v>
          </cell>
        </row>
        <row r="1288">
          <cell r="A1288" t="str">
            <v>06LQ00</v>
          </cell>
          <cell r="B1288">
            <v>236</v>
          </cell>
          <cell r="C1288">
            <v>0</v>
          </cell>
          <cell r="D1288">
            <v>158.66999999999999</v>
          </cell>
        </row>
        <row r="1289">
          <cell r="A1289" t="str">
            <v>06LR00</v>
          </cell>
          <cell r="B1289">
            <v>107</v>
          </cell>
          <cell r="C1289">
            <v>0</v>
          </cell>
          <cell r="D1289">
            <v>14.06</v>
          </cell>
        </row>
        <row r="1290">
          <cell r="A1290" t="str">
            <v>06LT00</v>
          </cell>
          <cell r="B1290">
            <v>246</v>
          </cell>
          <cell r="C1290">
            <v>151.02000000000001</v>
          </cell>
          <cell r="D1290">
            <v>320.11</v>
          </cell>
        </row>
        <row r="1291">
          <cell r="A1291" t="str">
            <v>06LU00</v>
          </cell>
          <cell r="B1291">
            <v>331</v>
          </cell>
          <cell r="C1291">
            <v>0</v>
          </cell>
          <cell r="D1291">
            <v>4.8499999999999996</v>
          </cell>
        </row>
        <row r="1292">
          <cell r="A1292" t="str">
            <v>06LV00</v>
          </cell>
          <cell r="B1292">
            <v>43</v>
          </cell>
          <cell r="C1292">
            <v>32.590000000000003</v>
          </cell>
          <cell r="D1292">
            <v>62.15</v>
          </cell>
        </row>
        <row r="1293">
          <cell r="A1293" t="str">
            <v>06LW00</v>
          </cell>
          <cell r="B1293">
            <v>128</v>
          </cell>
          <cell r="C1293">
            <v>0</v>
          </cell>
          <cell r="D1293">
            <v>44</v>
          </cell>
        </row>
        <row r="1294">
          <cell r="A1294" t="str">
            <v>06LX00</v>
          </cell>
          <cell r="B1294">
            <v>172</v>
          </cell>
          <cell r="C1294">
            <v>0</v>
          </cell>
          <cell r="D1294">
            <v>4.4400000000000004</v>
          </cell>
        </row>
        <row r="1295">
          <cell r="A1295" t="str">
            <v>06LY00</v>
          </cell>
          <cell r="B1295">
            <v>502</v>
          </cell>
          <cell r="C1295">
            <v>0</v>
          </cell>
          <cell r="D1295">
            <v>141.11000000000001</v>
          </cell>
        </row>
        <row r="1296">
          <cell r="A1296" t="str">
            <v>06LZ00</v>
          </cell>
          <cell r="B1296">
            <v>152</v>
          </cell>
          <cell r="C1296">
            <v>83.28</v>
          </cell>
          <cell r="D1296">
            <v>187.76</v>
          </cell>
        </row>
        <row r="1297">
          <cell r="A1297" t="str">
            <v>06MA00</v>
          </cell>
          <cell r="B1297">
            <v>349</v>
          </cell>
          <cell r="C1297">
            <v>15.02</v>
          </cell>
          <cell r="D1297">
            <v>254.91</v>
          </cell>
        </row>
        <row r="1298">
          <cell r="A1298" t="str">
            <v>06MC00</v>
          </cell>
          <cell r="B1298">
            <v>250</v>
          </cell>
          <cell r="C1298">
            <v>0</v>
          </cell>
          <cell r="D1298">
            <v>96.9</v>
          </cell>
        </row>
        <row r="1299">
          <cell r="A1299" t="str">
            <v>06MD00</v>
          </cell>
          <cell r="B1299">
            <v>191</v>
          </cell>
          <cell r="C1299">
            <v>0</v>
          </cell>
          <cell r="D1299">
            <v>33.04</v>
          </cell>
        </row>
        <row r="1300">
          <cell r="A1300" t="str">
            <v>06ME00</v>
          </cell>
          <cell r="B1300">
            <v>257</v>
          </cell>
          <cell r="C1300">
            <v>0</v>
          </cell>
          <cell r="D1300">
            <v>112.12</v>
          </cell>
        </row>
        <row r="1301">
          <cell r="A1301" t="str">
            <v>06MF00</v>
          </cell>
          <cell r="B1301">
            <v>327</v>
          </cell>
          <cell r="C1301">
            <v>54.1</v>
          </cell>
          <cell r="D1301">
            <v>278.86</v>
          </cell>
        </row>
        <row r="1302">
          <cell r="A1302" t="str">
            <v>06MH00</v>
          </cell>
          <cell r="B1302">
            <v>262</v>
          </cell>
          <cell r="C1302">
            <v>0</v>
          </cell>
          <cell r="D1302">
            <v>133.74</v>
          </cell>
        </row>
        <row r="1303">
          <cell r="A1303" t="str">
            <v>06MI00</v>
          </cell>
          <cell r="B1303">
            <v>171</v>
          </cell>
          <cell r="C1303">
            <v>264.39999999999998</v>
          </cell>
          <cell r="D1303">
            <v>381.94</v>
          </cell>
        </row>
        <row r="1304">
          <cell r="A1304" t="str">
            <v>06MJ00</v>
          </cell>
          <cell r="B1304">
            <v>126</v>
          </cell>
          <cell r="C1304">
            <v>173.47</v>
          </cell>
          <cell r="D1304">
            <v>260.08</v>
          </cell>
        </row>
        <row r="1305">
          <cell r="A1305" t="str">
            <v>06MM00</v>
          </cell>
          <cell r="B1305">
            <v>371</v>
          </cell>
          <cell r="C1305">
            <v>0</v>
          </cell>
          <cell r="D1305">
            <v>253.44</v>
          </cell>
        </row>
        <row r="1306">
          <cell r="A1306" t="str">
            <v>06MQ00</v>
          </cell>
          <cell r="B1306">
            <v>198</v>
          </cell>
          <cell r="C1306">
            <v>0</v>
          </cell>
          <cell r="D1306">
            <v>90.37</v>
          </cell>
        </row>
        <row r="1307">
          <cell r="A1307" t="str">
            <v>06MS00</v>
          </cell>
          <cell r="B1307">
            <v>119</v>
          </cell>
          <cell r="C1307">
            <v>0</v>
          </cell>
          <cell r="D1307">
            <v>26.46</v>
          </cell>
        </row>
        <row r="1308">
          <cell r="A1308" t="str">
            <v>06MU00</v>
          </cell>
          <cell r="B1308">
            <v>163</v>
          </cell>
          <cell r="C1308">
            <v>0</v>
          </cell>
          <cell r="D1308">
            <v>38.86</v>
          </cell>
        </row>
        <row r="1309">
          <cell r="A1309" t="str">
            <v>06MV00</v>
          </cell>
          <cell r="B1309">
            <v>299</v>
          </cell>
          <cell r="C1309">
            <v>546.13</v>
          </cell>
          <cell r="D1309">
            <v>751.65</v>
          </cell>
        </row>
        <row r="1310">
          <cell r="A1310" t="str">
            <v>06MW00</v>
          </cell>
          <cell r="B1310">
            <v>157</v>
          </cell>
          <cell r="C1310">
            <v>138.82</v>
          </cell>
          <cell r="D1310">
            <v>246.74</v>
          </cell>
        </row>
        <row r="1311">
          <cell r="A1311" t="str">
            <v>06MY00</v>
          </cell>
          <cell r="B1311">
            <v>126</v>
          </cell>
          <cell r="C1311">
            <v>0</v>
          </cell>
          <cell r="D1311">
            <v>67.2</v>
          </cell>
        </row>
        <row r="1312">
          <cell r="A1312" t="str">
            <v>06NB00</v>
          </cell>
          <cell r="B1312">
            <v>85</v>
          </cell>
          <cell r="C1312">
            <v>0</v>
          </cell>
          <cell r="D1312">
            <v>15.99</v>
          </cell>
        </row>
        <row r="1313">
          <cell r="A1313" t="str">
            <v>06NC00</v>
          </cell>
          <cell r="B1313">
            <v>358</v>
          </cell>
          <cell r="C1313">
            <v>0</v>
          </cell>
          <cell r="D1313">
            <v>101.16</v>
          </cell>
        </row>
        <row r="1314">
          <cell r="A1314" t="str">
            <v>06NE00</v>
          </cell>
          <cell r="B1314">
            <v>151</v>
          </cell>
          <cell r="C1314">
            <v>0</v>
          </cell>
          <cell r="D1314">
            <v>67.599999999999994</v>
          </cell>
        </row>
        <row r="1315">
          <cell r="A1315" t="str">
            <v>06NG00</v>
          </cell>
          <cell r="B1315">
            <v>198</v>
          </cell>
          <cell r="C1315">
            <v>19.54</v>
          </cell>
          <cell r="D1315">
            <v>155.63999999999999</v>
          </cell>
        </row>
        <row r="1316">
          <cell r="A1316" t="str">
            <v>06NH00</v>
          </cell>
          <cell r="B1316">
            <v>173</v>
          </cell>
          <cell r="C1316">
            <v>0</v>
          </cell>
          <cell r="D1316">
            <v>48.16</v>
          </cell>
        </row>
        <row r="1317">
          <cell r="A1317" t="str">
            <v>06NI00</v>
          </cell>
          <cell r="B1317">
            <v>98</v>
          </cell>
          <cell r="C1317">
            <v>0</v>
          </cell>
          <cell r="D1317">
            <v>17.440000000000001</v>
          </cell>
        </row>
        <row r="1318">
          <cell r="A1318" t="str">
            <v>06NJ00</v>
          </cell>
          <cell r="B1318">
            <v>150</v>
          </cell>
          <cell r="C1318">
            <v>0</v>
          </cell>
          <cell r="D1318">
            <v>33.61</v>
          </cell>
        </row>
        <row r="1319">
          <cell r="A1319" t="str">
            <v>06NL00</v>
          </cell>
          <cell r="B1319">
            <v>241</v>
          </cell>
          <cell r="C1319">
            <v>0</v>
          </cell>
          <cell r="D1319">
            <v>66.12</v>
          </cell>
        </row>
        <row r="1320">
          <cell r="A1320" t="str">
            <v>06NM00</v>
          </cell>
          <cell r="B1320">
            <v>68</v>
          </cell>
          <cell r="C1320">
            <v>270.45</v>
          </cell>
          <cell r="D1320">
            <v>317.19</v>
          </cell>
        </row>
        <row r="1321">
          <cell r="A1321" t="str">
            <v>06NN00</v>
          </cell>
          <cell r="B1321">
            <v>720</v>
          </cell>
          <cell r="C1321">
            <v>0</v>
          </cell>
          <cell r="D1321">
            <v>111.85</v>
          </cell>
        </row>
        <row r="1322">
          <cell r="A1322" t="str">
            <v>06NO00</v>
          </cell>
          <cell r="B1322">
            <v>601</v>
          </cell>
          <cell r="C1322">
            <v>0</v>
          </cell>
          <cell r="D1322">
            <v>246.3</v>
          </cell>
        </row>
        <row r="1323">
          <cell r="A1323" t="str">
            <v>06NR00</v>
          </cell>
          <cell r="B1323">
            <v>185</v>
          </cell>
          <cell r="C1323">
            <v>0</v>
          </cell>
          <cell r="D1323">
            <v>60.92</v>
          </cell>
        </row>
        <row r="1324">
          <cell r="A1324" t="str">
            <v>06NS00</v>
          </cell>
          <cell r="B1324">
            <v>226</v>
          </cell>
          <cell r="C1324">
            <v>463.55</v>
          </cell>
          <cell r="D1324">
            <v>618.89</v>
          </cell>
        </row>
        <row r="1325">
          <cell r="A1325" t="str">
            <v>06NU00</v>
          </cell>
          <cell r="B1325">
            <v>93</v>
          </cell>
          <cell r="C1325">
            <v>0</v>
          </cell>
          <cell r="D1325">
            <v>12.36</v>
          </cell>
        </row>
        <row r="1326">
          <cell r="A1326" t="str">
            <v>06NX00</v>
          </cell>
          <cell r="B1326">
            <v>299</v>
          </cell>
          <cell r="C1326">
            <v>0</v>
          </cell>
          <cell r="D1326">
            <v>85.71</v>
          </cell>
        </row>
        <row r="1327">
          <cell r="A1327" t="str">
            <v>06NY00</v>
          </cell>
          <cell r="B1327">
            <v>140</v>
          </cell>
          <cell r="C1327">
            <v>14.87</v>
          </cell>
          <cell r="D1327">
            <v>111.1</v>
          </cell>
        </row>
        <row r="1328">
          <cell r="A1328" t="str">
            <v>06NZ00</v>
          </cell>
          <cell r="B1328">
            <v>58</v>
          </cell>
          <cell r="C1328">
            <v>0</v>
          </cell>
          <cell r="D1328">
            <v>10.78</v>
          </cell>
        </row>
        <row r="1329">
          <cell r="A1329" t="str">
            <v>06OA00</v>
          </cell>
          <cell r="B1329">
            <v>75</v>
          </cell>
          <cell r="C1329">
            <v>0</v>
          </cell>
          <cell r="D1329">
            <v>32.840000000000003</v>
          </cell>
        </row>
        <row r="1330">
          <cell r="A1330" t="str">
            <v>06OD00</v>
          </cell>
          <cell r="B1330">
            <v>75</v>
          </cell>
          <cell r="C1330">
            <v>56.2</v>
          </cell>
          <cell r="D1330">
            <v>107.75</v>
          </cell>
        </row>
        <row r="1331">
          <cell r="A1331" t="str">
            <v>06OF00</v>
          </cell>
          <cell r="B1331">
            <v>169</v>
          </cell>
          <cell r="C1331">
            <v>0</v>
          </cell>
          <cell r="D1331">
            <v>56.31</v>
          </cell>
        </row>
        <row r="1332">
          <cell r="A1332" t="str">
            <v>06OH00</v>
          </cell>
          <cell r="B1332">
            <v>115</v>
          </cell>
          <cell r="C1332">
            <v>0</v>
          </cell>
          <cell r="D1332">
            <v>31.97</v>
          </cell>
        </row>
        <row r="1333">
          <cell r="A1333" t="str">
            <v>06OJ00</v>
          </cell>
          <cell r="B1333">
            <v>98</v>
          </cell>
          <cell r="C1333">
            <v>0</v>
          </cell>
          <cell r="D1333">
            <v>51.06</v>
          </cell>
        </row>
        <row r="1334">
          <cell r="A1334" t="str">
            <v>06OK00</v>
          </cell>
          <cell r="B1334">
            <v>120</v>
          </cell>
          <cell r="C1334">
            <v>0</v>
          </cell>
          <cell r="D1334">
            <v>33.26</v>
          </cell>
        </row>
        <row r="1335">
          <cell r="A1335" t="str">
            <v>06OM00</v>
          </cell>
          <cell r="B1335">
            <v>378</v>
          </cell>
          <cell r="C1335">
            <v>0</v>
          </cell>
          <cell r="D1335">
            <v>153.86000000000001</v>
          </cell>
        </row>
        <row r="1336">
          <cell r="A1336" t="str">
            <v>06OP00</v>
          </cell>
          <cell r="B1336">
            <v>358</v>
          </cell>
          <cell r="C1336">
            <v>0</v>
          </cell>
          <cell r="D1336">
            <v>110.02</v>
          </cell>
        </row>
        <row r="1337">
          <cell r="A1337" t="str">
            <v>06OQ00</v>
          </cell>
          <cell r="B1337">
            <v>218</v>
          </cell>
          <cell r="C1337">
            <v>231.58</v>
          </cell>
          <cell r="D1337">
            <v>381.43</v>
          </cell>
        </row>
        <row r="1338">
          <cell r="A1338" t="str">
            <v>06OR00</v>
          </cell>
          <cell r="B1338">
            <v>126</v>
          </cell>
          <cell r="C1338">
            <v>0</v>
          </cell>
          <cell r="D1338">
            <v>21.16</v>
          </cell>
        </row>
        <row r="1339">
          <cell r="A1339" t="str">
            <v>06OS00</v>
          </cell>
          <cell r="B1339">
            <v>230</v>
          </cell>
          <cell r="C1339">
            <v>0</v>
          </cell>
          <cell r="D1339">
            <v>124.79</v>
          </cell>
        </row>
        <row r="1340">
          <cell r="A1340" t="str">
            <v>06OT00</v>
          </cell>
          <cell r="B1340">
            <v>110</v>
          </cell>
          <cell r="C1340">
            <v>0</v>
          </cell>
          <cell r="D1340">
            <v>22.91</v>
          </cell>
        </row>
        <row r="1341">
          <cell r="A1341" t="str">
            <v>06OU00</v>
          </cell>
          <cell r="B1341">
            <v>215</v>
          </cell>
          <cell r="C1341">
            <v>0</v>
          </cell>
          <cell r="D1341">
            <v>13.31</v>
          </cell>
        </row>
        <row r="1342">
          <cell r="A1342" t="str">
            <v>06OW00</v>
          </cell>
          <cell r="B1342">
            <v>150</v>
          </cell>
          <cell r="C1342">
            <v>0</v>
          </cell>
          <cell r="D1342">
            <v>58.43</v>
          </cell>
        </row>
        <row r="1343">
          <cell r="A1343" t="str">
            <v>06OY00</v>
          </cell>
          <cell r="B1343">
            <v>678</v>
          </cell>
          <cell r="C1343">
            <v>0</v>
          </cell>
          <cell r="D1343">
            <v>71.239999999999995</v>
          </cell>
        </row>
        <row r="1344">
          <cell r="A1344" t="str">
            <v>06OZ00</v>
          </cell>
          <cell r="B1344">
            <v>219</v>
          </cell>
          <cell r="C1344">
            <v>0</v>
          </cell>
          <cell r="D1344">
            <v>36.159999999999997</v>
          </cell>
        </row>
        <row r="1345">
          <cell r="A1345" t="str">
            <v>06PB00</v>
          </cell>
          <cell r="B1345">
            <v>161</v>
          </cell>
          <cell r="C1345">
            <v>0</v>
          </cell>
          <cell r="D1345">
            <v>106.9</v>
          </cell>
        </row>
        <row r="1346">
          <cell r="A1346" t="str">
            <v>06PC00</v>
          </cell>
          <cell r="B1346">
            <v>299</v>
          </cell>
          <cell r="C1346">
            <v>0</v>
          </cell>
          <cell r="D1346">
            <v>65.34</v>
          </cell>
        </row>
        <row r="1347">
          <cell r="A1347" t="str">
            <v>06PD00</v>
          </cell>
          <cell r="B1347">
            <v>162</v>
          </cell>
          <cell r="C1347">
            <v>0</v>
          </cell>
          <cell r="D1347">
            <v>22.49</v>
          </cell>
        </row>
        <row r="1348">
          <cell r="A1348" t="str">
            <v>06PE00</v>
          </cell>
          <cell r="B1348">
            <v>208</v>
          </cell>
          <cell r="C1348">
            <v>0</v>
          </cell>
          <cell r="D1348">
            <v>36.44</v>
          </cell>
        </row>
        <row r="1349">
          <cell r="A1349" t="str">
            <v>06PF00</v>
          </cell>
          <cell r="B1349">
            <v>179</v>
          </cell>
          <cell r="C1349">
            <v>12.9</v>
          </cell>
          <cell r="D1349">
            <v>135.93</v>
          </cell>
        </row>
        <row r="1350">
          <cell r="A1350" t="str">
            <v>06PG00</v>
          </cell>
          <cell r="B1350">
            <v>207</v>
          </cell>
          <cell r="C1350">
            <v>0</v>
          </cell>
          <cell r="D1350">
            <v>102.72</v>
          </cell>
        </row>
        <row r="1351">
          <cell r="A1351" t="str">
            <v>06PH00</v>
          </cell>
          <cell r="B1351">
            <v>407</v>
          </cell>
          <cell r="C1351">
            <v>245.04</v>
          </cell>
          <cell r="D1351">
            <v>524.79</v>
          </cell>
        </row>
        <row r="1352">
          <cell r="A1352" t="str">
            <v>06PI00</v>
          </cell>
          <cell r="B1352">
            <v>88</v>
          </cell>
          <cell r="C1352">
            <v>0</v>
          </cell>
          <cell r="D1352">
            <v>19.440000000000001</v>
          </cell>
        </row>
        <row r="1353">
          <cell r="A1353" t="str">
            <v>06PL00</v>
          </cell>
          <cell r="B1353">
            <v>46</v>
          </cell>
          <cell r="C1353">
            <v>5.78</v>
          </cell>
          <cell r="D1353">
            <v>37.4</v>
          </cell>
        </row>
        <row r="1354">
          <cell r="A1354" t="str">
            <v>06PM00</v>
          </cell>
          <cell r="B1354">
            <v>284</v>
          </cell>
          <cell r="C1354">
            <v>0</v>
          </cell>
          <cell r="D1354">
            <v>110.91</v>
          </cell>
        </row>
        <row r="1355">
          <cell r="A1355" t="str">
            <v>06PN00</v>
          </cell>
          <cell r="B1355">
            <v>79</v>
          </cell>
          <cell r="C1355">
            <v>0</v>
          </cell>
          <cell r="D1355">
            <v>24.13</v>
          </cell>
        </row>
        <row r="1356">
          <cell r="A1356" t="str">
            <v>06PO00</v>
          </cell>
          <cell r="B1356">
            <v>184</v>
          </cell>
          <cell r="C1356">
            <v>0</v>
          </cell>
          <cell r="D1356">
            <v>15.13</v>
          </cell>
        </row>
        <row r="1357">
          <cell r="A1357" t="str">
            <v>06PP00</v>
          </cell>
          <cell r="B1357">
            <v>169</v>
          </cell>
          <cell r="C1357">
            <v>0</v>
          </cell>
          <cell r="D1357">
            <v>23.41</v>
          </cell>
        </row>
        <row r="1358">
          <cell r="A1358" t="str">
            <v>06PQ00</v>
          </cell>
          <cell r="B1358">
            <v>67</v>
          </cell>
          <cell r="C1358">
            <v>0</v>
          </cell>
          <cell r="D1358">
            <v>41.12</v>
          </cell>
        </row>
        <row r="1359">
          <cell r="A1359" t="str">
            <v>06PR00</v>
          </cell>
          <cell r="B1359">
            <v>296</v>
          </cell>
          <cell r="C1359">
            <v>0</v>
          </cell>
          <cell r="D1359">
            <v>111.22</v>
          </cell>
        </row>
        <row r="1360">
          <cell r="A1360" t="str">
            <v>06PS00</v>
          </cell>
          <cell r="B1360">
            <v>115</v>
          </cell>
          <cell r="C1360">
            <v>0</v>
          </cell>
          <cell r="D1360">
            <v>46.89</v>
          </cell>
        </row>
        <row r="1361">
          <cell r="A1361" t="str">
            <v>06PT00</v>
          </cell>
          <cell r="B1361">
            <v>212</v>
          </cell>
          <cell r="C1361">
            <v>0</v>
          </cell>
          <cell r="D1361">
            <v>48.65</v>
          </cell>
        </row>
        <row r="1362">
          <cell r="A1362" t="str">
            <v>06PV00</v>
          </cell>
          <cell r="B1362">
            <v>189</v>
          </cell>
          <cell r="C1362">
            <v>0</v>
          </cell>
          <cell r="D1362">
            <v>0</v>
          </cell>
        </row>
        <row r="1363">
          <cell r="A1363" t="str">
            <v>06PZ00</v>
          </cell>
          <cell r="B1363">
            <v>149</v>
          </cell>
          <cell r="C1363">
            <v>0</v>
          </cell>
          <cell r="D1363">
            <v>77.83</v>
          </cell>
        </row>
        <row r="1364">
          <cell r="A1364" t="str">
            <v>06QB00</v>
          </cell>
          <cell r="B1364">
            <v>134</v>
          </cell>
          <cell r="C1364">
            <v>0</v>
          </cell>
          <cell r="D1364">
            <v>34.76</v>
          </cell>
        </row>
        <row r="1365">
          <cell r="A1365" t="str">
            <v>06QC00</v>
          </cell>
          <cell r="B1365">
            <v>304</v>
          </cell>
          <cell r="C1365">
            <v>23.82</v>
          </cell>
          <cell r="D1365">
            <v>232.78</v>
          </cell>
        </row>
        <row r="1366">
          <cell r="A1366" t="str">
            <v>06QE00</v>
          </cell>
          <cell r="B1366">
            <v>113</v>
          </cell>
          <cell r="C1366">
            <v>0</v>
          </cell>
          <cell r="D1366">
            <v>65.97</v>
          </cell>
        </row>
        <row r="1367">
          <cell r="A1367" t="str">
            <v>06QF00</v>
          </cell>
          <cell r="B1367">
            <v>168</v>
          </cell>
          <cell r="C1367">
            <v>0</v>
          </cell>
          <cell r="D1367">
            <v>11.72</v>
          </cell>
        </row>
        <row r="1368">
          <cell r="A1368" t="str">
            <v>06QH00</v>
          </cell>
          <cell r="B1368">
            <v>137</v>
          </cell>
          <cell r="C1368">
            <v>5.24</v>
          </cell>
          <cell r="D1368">
            <v>99.41</v>
          </cell>
        </row>
        <row r="1369">
          <cell r="A1369" t="str">
            <v>06QI00</v>
          </cell>
          <cell r="B1369">
            <v>85</v>
          </cell>
          <cell r="C1369">
            <v>0</v>
          </cell>
          <cell r="D1369">
            <v>0</v>
          </cell>
        </row>
        <row r="1370">
          <cell r="A1370" t="str">
            <v>06QJ00</v>
          </cell>
          <cell r="B1370">
            <v>154</v>
          </cell>
          <cell r="C1370">
            <v>0</v>
          </cell>
          <cell r="D1370">
            <v>13.13</v>
          </cell>
        </row>
        <row r="1371">
          <cell r="A1371" t="str">
            <v>06QK00</v>
          </cell>
          <cell r="B1371">
            <v>245</v>
          </cell>
          <cell r="C1371">
            <v>21.13</v>
          </cell>
          <cell r="D1371">
            <v>189.53</v>
          </cell>
        </row>
        <row r="1372">
          <cell r="A1372" t="str">
            <v>06QM00</v>
          </cell>
          <cell r="B1372">
            <v>97</v>
          </cell>
          <cell r="C1372">
            <v>0</v>
          </cell>
          <cell r="D1372">
            <v>15.95</v>
          </cell>
        </row>
        <row r="1373">
          <cell r="A1373" t="str">
            <v>06QN00</v>
          </cell>
          <cell r="B1373">
            <v>228</v>
          </cell>
          <cell r="C1373">
            <v>3.23</v>
          </cell>
          <cell r="D1373">
            <v>159.94999999999999</v>
          </cell>
        </row>
        <row r="1374">
          <cell r="A1374" t="str">
            <v>06QO00</v>
          </cell>
          <cell r="B1374">
            <v>71</v>
          </cell>
          <cell r="C1374">
            <v>75.489999999999995</v>
          </cell>
          <cell r="D1374">
            <v>124.29</v>
          </cell>
        </row>
        <row r="1375">
          <cell r="A1375" t="str">
            <v>06QP00</v>
          </cell>
          <cell r="B1375">
            <v>54</v>
          </cell>
          <cell r="C1375">
            <v>0</v>
          </cell>
          <cell r="D1375">
            <v>13.62</v>
          </cell>
        </row>
        <row r="1376">
          <cell r="A1376" t="str">
            <v>06QQ00</v>
          </cell>
          <cell r="B1376">
            <v>117</v>
          </cell>
          <cell r="C1376">
            <v>0</v>
          </cell>
          <cell r="D1376">
            <v>76.989999999999995</v>
          </cell>
        </row>
        <row r="1377">
          <cell r="A1377" t="str">
            <v>06QR00</v>
          </cell>
          <cell r="B1377">
            <v>103</v>
          </cell>
          <cell r="C1377">
            <v>0</v>
          </cell>
          <cell r="D1377">
            <v>9.24</v>
          </cell>
        </row>
        <row r="1378">
          <cell r="A1378" t="str">
            <v>06QS00</v>
          </cell>
          <cell r="B1378">
            <v>171</v>
          </cell>
          <cell r="C1378">
            <v>0</v>
          </cell>
          <cell r="D1378">
            <v>22.68</v>
          </cell>
        </row>
        <row r="1379">
          <cell r="A1379" t="str">
            <v>06QT00</v>
          </cell>
          <cell r="B1379">
            <v>280</v>
          </cell>
          <cell r="C1379">
            <v>0</v>
          </cell>
          <cell r="D1379">
            <v>98.12</v>
          </cell>
        </row>
        <row r="1380">
          <cell r="A1380" t="str">
            <v>06QV00</v>
          </cell>
          <cell r="B1380">
            <v>142</v>
          </cell>
          <cell r="C1380">
            <v>0</v>
          </cell>
          <cell r="D1380">
            <v>35.229999999999997</v>
          </cell>
        </row>
        <row r="1381">
          <cell r="A1381" t="str">
            <v>06QY00</v>
          </cell>
          <cell r="B1381">
            <v>228</v>
          </cell>
          <cell r="C1381">
            <v>0</v>
          </cell>
          <cell r="D1381">
            <v>25.96</v>
          </cell>
        </row>
        <row r="1382">
          <cell r="A1382" t="str">
            <v>06QZ00</v>
          </cell>
          <cell r="B1382">
            <v>216</v>
          </cell>
          <cell r="C1382">
            <v>0</v>
          </cell>
          <cell r="D1382">
            <v>51.26</v>
          </cell>
        </row>
        <row r="1383">
          <cell r="A1383" t="str">
            <v>06RA00</v>
          </cell>
          <cell r="B1383">
            <v>106</v>
          </cell>
          <cell r="C1383">
            <v>0</v>
          </cell>
          <cell r="D1383">
            <v>43.81</v>
          </cell>
        </row>
        <row r="1384">
          <cell r="A1384" t="str">
            <v>06RD00</v>
          </cell>
          <cell r="B1384">
            <v>204</v>
          </cell>
          <cell r="C1384">
            <v>0</v>
          </cell>
          <cell r="D1384">
            <v>21.08</v>
          </cell>
        </row>
        <row r="1385">
          <cell r="A1385" t="str">
            <v>06RE00</v>
          </cell>
          <cell r="B1385">
            <v>252</v>
          </cell>
          <cell r="C1385">
            <v>0</v>
          </cell>
          <cell r="D1385">
            <v>21.46</v>
          </cell>
        </row>
        <row r="1386">
          <cell r="A1386" t="str">
            <v>06RF00</v>
          </cell>
          <cell r="B1386">
            <v>277</v>
          </cell>
          <cell r="C1386">
            <v>0</v>
          </cell>
          <cell r="D1386">
            <v>33.1</v>
          </cell>
        </row>
        <row r="1387">
          <cell r="A1387" t="str">
            <v>06RG00</v>
          </cell>
          <cell r="B1387">
            <v>106</v>
          </cell>
          <cell r="C1387">
            <v>0</v>
          </cell>
          <cell r="D1387">
            <v>20.99</v>
          </cell>
        </row>
        <row r="1388">
          <cell r="A1388" t="str">
            <v>06RL00</v>
          </cell>
          <cell r="B1388">
            <v>91</v>
          </cell>
          <cell r="C1388">
            <v>0</v>
          </cell>
          <cell r="D1388">
            <v>38.83</v>
          </cell>
        </row>
        <row r="1389">
          <cell r="A1389" t="str">
            <v>06RM00</v>
          </cell>
          <cell r="B1389">
            <v>415</v>
          </cell>
          <cell r="C1389">
            <v>0</v>
          </cell>
          <cell r="D1389">
            <v>101.27</v>
          </cell>
        </row>
        <row r="1390">
          <cell r="A1390" t="str">
            <v>06RN00</v>
          </cell>
          <cell r="B1390">
            <v>185</v>
          </cell>
          <cell r="C1390">
            <v>0</v>
          </cell>
          <cell r="D1390">
            <v>60.95</v>
          </cell>
        </row>
        <row r="1391">
          <cell r="A1391" t="str">
            <v>06RP00</v>
          </cell>
          <cell r="B1391">
            <v>208</v>
          </cell>
          <cell r="C1391">
            <v>0</v>
          </cell>
          <cell r="D1391">
            <v>18.46</v>
          </cell>
        </row>
        <row r="1392">
          <cell r="A1392" t="str">
            <v>06RQ00</v>
          </cell>
          <cell r="B1392">
            <v>248</v>
          </cell>
          <cell r="C1392">
            <v>0</v>
          </cell>
          <cell r="D1392">
            <v>114.01</v>
          </cell>
        </row>
        <row r="1393">
          <cell r="A1393" t="str">
            <v>06RR00</v>
          </cell>
          <cell r="B1393">
            <v>255</v>
          </cell>
          <cell r="C1393">
            <v>0</v>
          </cell>
          <cell r="D1393">
            <v>125.94</v>
          </cell>
        </row>
        <row r="1394">
          <cell r="A1394" t="str">
            <v>06RS00</v>
          </cell>
          <cell r="B1394">
            <v>89</v>
          </cell>
          <cell r="C1394">
            <v>0</v>
          </cell>
          <cell r="D1394">
            <v>20.2</v>
          </cell>
        </row>
        <row r="1395">
          <cell r="A1395" t="str">
            <v>06RT00</v>
          </cell>
          <cell r="B1395">
            <v>105</v>
          </cell>
          <cell r="C1395">
            <v>0</v>
          </cell>
          <cell r="D1395">
            <v>14.91</v>
          </cell>
        </row>
        <row r="1396">
          <cell r="A1396" t="str">
            <v>06RU00</v>
          </cell>
          <cell r="B1396">
            <v>189</v>
          </cell>
          <cell r="C1396">
            <v>0</v>
          </cell>
          <cell r="D1396">
            <v>69.16</v>
          </cell>
        </row>
        <row r="1397">
          <cell r="A1397" t="str">
            <v>06RW00</v>
          </cell>
          <cell r="B1397">
            <v>350</v>
          </cell>
          <cell r="C1397">
            <v>0</v>
          </cell>
          <cell r="D1397">
            <v>111.21</v>
          </cell>
        </row>
        <row r="1398">
          <cell r="A1398" t="str">
            <v>06RX00</v>
          </cell>
          <cell r="B1398">
            <v>84</v>
          </cell>
          <cell r="C1398">
            <v>0</v>
          </cell>
          <cell r="D1398">
            <v>29.25</v>
          </cell>
        </row>
        <row r="1399">
          <cell r="A1399" t="str">
            <v>06RY00</v>
          </cell>
          <cell r="B1399">
            <v>122</v>
          </cell>
          <cell r="C1399">
            <v>0</v>
          </cell>
          <cell r="D1399">
            <v>4.7699999999999996</v>
          </cell>
        </row>
        <row r="1400">
          <cell r="A1400" t="str">
            <v>06RZ00</v>
          </cell>
          <cell r="B1400">
            <v>136</v>
          </cell>
          <cell r="C1400">
            <v>0</v>
          </cell>
          <cell r="D1400">
            <v>74.66</v>
          </cell>
        </row>
        <row r="1401">
          <cell r="A1401" t="str">
            <v>06SB00</v>
          </cell>
          <cell r="B1401">
            <v>279</v>
          </cell>
          <cell r="C1401">
            <v>0</v>
          </cell>
          <cell r="D1401">
            <v>59.09</v>
          </cell>
        </row>
        <row r="1402">
          <cell r="A1402" t="str">
            <v>06SC00</v>
          </cell>
          <cell r="B1402">
            <v>172</v>
          </cell>
          <cell r="C1402">
            <v>0</v>
          </cell>
          <cell r="D1402">
            <v>53.92</v>
          </cell>
        </row>
        <row r="1403">
          <cell r="A1403" t="str">
            <v>06SE00</v>
          </cell>
          <cell r="B1403">
            <v>110</v>
          </cell>
          <cell r="C1403">
            <v>0</v>
          </cell>
          <cell r="D1403">
            <v>13.25</v>
          </cell>
        </row>
        <row r="1404">
          <cell r="A1404" t="str">
            <v>06SF00</v>
          </cell>
          <cell r="B1404">
            <v>104</v>
          </cell>
          <cell r="C1404">
            <v>0</v>
          </cell>
          <cell r="D1404">
            <v>59.33</v>
          </cell>
        </row>
        <row r="1405">
          <cell r="A1405" t="str">
            <v>06SG00</v>
          </cell>
          <cell r="B1405">
            <v>115</v>
          </cell>
          <cell r="C1405">
            <v>0</v>
          </cell>
          <cell r="D1405">
            <v>30.16</v>
          </cell>
        </row>
        <row r="1406">
          <cell r="A1406" t="str">
            <v>06SI00</v>
          </cell>
          <cell r="B1406">
            <v>126</v>
          </cell>
          <cell r="C1406">
            <v>24.42</v>
          </cell>
          <cell r="D1406">
            <v>111.03</v>
          </cell>
        </row>
        <row r="1407">
          <cell r="A1407" t="str">
            <v>06SJ00</v>
          </cell>
          <cell r="B1407">
            <v>179</v>
          </cell>
          <cell r="C1407">
            <v>0</v>
          </cell>
          <cell r="D1407">
            <v>4.96</v>
          </cell>
        </row>
        <row r="1408">
          <cell r="A1408" t="str">
            <v>06SK00</v>
          </cell>
          <cell r="B1408">
            <v>122</v>
          </cell>
          <cell r="C1408">
            <v>0</v>
          </cell>
          <cell r="D1408">
            <v>42.12</v>
          </cell>
        </row>
        <row r="1409">
          <cell r="A1409" t="str">
            <v>06SL00</v>
          </cell>
          <cell r="B1409">
            <v>232</v>
          </cell>
          <cell r="C1409">
            <v>0</v>
          </cell>
          <cell r="D1409">
            <v>107</v>
          </cell>
        </row>
        <row r="1410">
          <cell r="A1410" t="str">
            <v>06SM00</v>
          </cell>
          <cell r="B1410">
            <v>92</v>
          </cell>
          <cell r="C1410">
            <v>0</v>
          </cell>
          <cell r="D1410">
            <v>9.57</v>
          </cell>
        </row>
        <row r="1411">
          <cell r="A1411" t="str">
            <v>06SN00</v>
          </cell>
          <cell r="B1411">
            <v>116</v>
          </cell>
          <cell r="C1411">
            <v>0</v>
          </cell>
          <cell r="D1411">
            <v>35.229999999999997</v>
          </cell>
        </row>
        <row r="1412">
          <cell r="A1412" t="str">
            <v>06SO00</v>
          </cell>
          <cell r="B1412">
            <v>221</v>
          </cell>
          <cell r="C1412">
            <v>0</v>
          </cell>
          <cell r="D1412">
            <v>27.53</v>
          </cell>
        </row>
        <row r="1413">
          <cell r="A1413" t="str">
            <v>06SQ00</v>
          </cell>
          <cell r="B1413">
            <v>166</v>
          </cell>
          <cell r="C1413">
            <v>87.84</v>
          </cell>
          <cell r="D1413">
            <v>201.94</v>
          </cell>
        </row>
        <row r="1414">
          <cell r="A1414" t="str">
            <v>06ST00</v>
          </cell>
          <cell r="B1414">
            <v>57</v>
          </cell>
          <cell r="C1414">
            <v>0</v>
          </cell>
          <cell r="D1414">
            <v>18.920000000000002</v>
          </cell>
        </row>
        <row r="1415">
          <cell r="A1415" t="str">
            <v>06SW00</v>
          </cell>
          <cell r="B1415">
            <v>119</v>
          </cell>
          <cell r="C1415">
            <v>0</v>
          </cell>
          <cell r="D1415">
            <v>39.159999999999997</v>
          </cell>
        </row>
        <row r="1416">
          <cell r="A1416" t="str">
            <v>06SY00</v>
          </cell>
          <cell r="B1416">
            <v>88</v>
          </cell>
          <cell r="C1416">
            <v>67.33</v>
          </cell>
          <cell r="D1416">
            <v>127.82</v>
          </cell>
        </row>
        <row r="1417">
          <cell r="A1417" t="str">
            <v>06SZ00</v>
          </cell>
          <cell r="B1417">
            <v>131</v>
          </cell>
          <cell r="C1417">
            <v>0</v>
          </cell>
          <cell r="D1417">
            <v>4.63</v>
          </cell>
        </row>
        <row r="1418">
          <cell r="A1418" t="str">
            <v>06TA00</v>
          </cell>
          <cell r="B1418">
            <v>108</v>
          </cell>
          <cell r="C1418">
            <v>6.05</v>
          </cell>
          <cell r="D1418">
            <v>80.290000000000006</v>
          </cell>
        </row>
        <row r="1419">
          <cell r="A1419" t="str">
            <v>06TC00</v>
          </cell>
          <cell r="B1419">
            <v>121</v>
          </cell>
          <cell r="C1419">
            <v>0</v>
          </cell>
          <cell r="D1419">
            <v>42.64</v>
          </cell>
        </row>
        <row r="1420">
          <cell r="A1420" t="str">
            <v>06TD00</v>
          </cell>
          <cell r="B1420">
            <v>105</v>
          </cell>
          <cell r="C1420">
            <v>33.72</v>
          </cell>
          <cell r="D1420">
            <v>105.89</v>
          </cell>
        </row>
        <row r="1421">
          <cell r="A1421" t="str">
            <v>06TF00</v>
          </cell>
          <cell r="B1421">
            <v>143</v>
          </cell>
          <cell r="C1421">
            <v>0</v>
          </cell>
          <cell r="D1421">
            <v>49.82</v>
          </cell>
        </row>
        <row r="1422">
          <cell r="A1422" t="str">
            <v>06TH00</v>
          </cell>
          <cell r="B1422">
            <v>50</v>
          </cell>
          <cell r="C1422">
            <v>0</v>
          </cell>
          <cell r="D1422">
            <v>4.53</v>
          </cell>
        </row>
        <row r="1423">
          <cell r="A1423" t="str">
            <v>06TK00</v>
          </cell>
          <cell r="B1423">
            <v>218</v>
          </cell>
          <cell r="C1423">
            <v>0</v>
          </cell>
          <cell r="D1423">
            <v>66.209999999999994</v>
          </cell>
        </row>
        <row r="1424">
          <cell r="A1424" t="str">
            <v>06TL00</v>
          </cell>
          <cell r="B1424">
            <v>150</v>
          </cell>
          <cell r="C1424">
            <v>22.64</v>
          </cell>
          <cell r="D1424">
            <v>125.74</v>
          </cell>
        </row>
        <row r="1425">
          <cell r="A1425" t="str">
            <v>06TM00</v>
          </cell>
          <cell r="B1425">
            <v>77</v>
          </cell>
          <cell r="C1425">
            <v>0</v>
          </cell>
          <cell r="D1425">
            <v>19.68</v>
          </cell>
        </row>
        <row r="1426">
          <cell r="A1426" t="str">
            <v>06TN00</v>
          </cell>
          <cell r="B1426">
            <v>172</v>
          </cell>
          <cell r="C1426">
            <v>0</v>
          </cell>
          <cell r="D1426">
            <v>13.61</v>
          </cell>
        </row>
        <row r="1427">
          <cell r="A1427" t="str">
            <v>06TP00</v>
          </cell>
          <cell r="B1427">
            <v>112</v>
          </cell>
          <cell r="C1427">
            <v>0</v>
          </cell>
          <cell r="D1427">
            <v>69.13</v>
          </cell>
        </row>
        <row r="1428">
          <cell r="A1428" t="str">
            <v>06TR00</v>
          </cell>
          <cell r="B1428">
            <v>91</v>
          </cell>
          <cell r="C1428">
            <v>0</v>
          </cell>
          <cell r="D1428">
            <v>33</v>
          </cell>
        </row>
        <row r="1429">
          <cell r="A1429" t="str">
            <v>06TT00</v>
          </cell>
          <cell r="B1429">
            <v>182</v>
          </cell>
          <cell r="C1429">
            <v>0</v>
          </cell>
          <cell r="D1429">
            <v>61.69</v>
          </cell>
        </row>
        <row r="1430">
          <cell r="A1430" t="str">
            <v>06TU00</v>
          </cell>
          <cell r="B1430">
            <v>212</v>
          </cell>
          <cell r="C1430">
            <v>0</v>
          </cell>
          <cell r="D1430">
            <v>60.14</v>
          </cell>
        </row>
        <row r="1431">
          <cell r="A1431" t="str">
            <v>06TX00</v>
          </cell>
          <cell r="B1431">
            <v>135</v>
          </cell>
          <cell r="C1431">
            <v>0</v>
          </cell>
          <cell r="D1431">
            <v>26.19</v>
          </cell>
        </row>
        <row r="1432">
          <cell r="A1432" t="str">
            <v>06UB00</v>
          </cell>
          <cell r="B1432">
            <v>87</v>
          </cell>
          <cell r="C1432">
            <v>3.7</v>
          </cell>
          <cell r="D1432">
            <v>63.5</v>
          </cell>
        </row>
        <row r="1433">
          <cell r="A1433" t="str">
            <v>06UC00</v>
          </cell>
          <cell r="B1433">
            <v>98</v>
          </cell>
          <cell r="C1433">
            <v>0</v>
          </cell>
          <cell r="D1433">
            <v>47.46</v>
          </cell>
        </row>
        <row r="1434">
          <cell r="A1434" t="str">
            <v>06UD00</v>
          </cell>
          <cell r="B1434">
            <v>231</v>
          </cell>
          <cell r="C1434">
            <v>0</v>
          </cell>
          <cell r="D1434">
            <v>12</v>
          </cell>
        </row>
        <row r="1435">
          <cell r="A1435" t="str">
            <v>06UE00</v>
          </cell>
          <cell r="B1435">
            <v>140</v>
          </cell>
          <cell r="C1435">
            <v>0</v>
          </cell>
          <cell r="D1435">
            <v>63.47</v>
          </cell>
        </row>
        <row r="1436">
          <cell r="A1436" t="str">
            <v>06UF00</v>
          </cell>
          <cell r="B1436">
            <v>184</v>
          </cell>
          <cell r="C1436">
            <v>0</v>
          </cell>
          <cell r="D1436">
            <v>4.24</v>
          </cell>
        </row>
        <row r="1437">
          <cell r="A1437" t="str">
            <v>06UG00</v>
          </cell>
          <cell r="B1437">
            <v>47</v>
          </cell>
          <cell r="C1437">
            <v>0</v>
          </cell>
          <cell r="D1437">
            <v>27.87</v>
          </cell>
        </row>
        <row r="1438">
          <cell r="A1438" t="str">
            <v>06UI00</v>
          </cell>
          <cell r="B1438">
            <v>96</v>
          </cell>
          <cell r="C1438">
            <v>18.510000000000002</v>
          </cell>
          <cell r="D1438">
            <v>84.5</v>
          </cell>
        </row>
        <row r="1439">
          <cell r="A1439" t="str">
            <v>06UK00</v>
          </cell>
          <cell r="B1439">
            <v>193</v>
          </cell>
          <cell r="C1439">
            <v>0</v>
          </cell>
          <cell r="D1439">
            <v>54.47</v>
          </cell>
        </row>
        <row r="1440">
          <cell r="A1440" t="str">
            <v>06UL00</v>
          </cell>
          <cell r="B1440">
            <v>150</v>
          </cell>
          <cell r="C1440">
            <v>0</v>
          </cell>
          <cell r="D1440">
            <v>53.49</v>
          </cell>
        </row>
        <row r="1441">
          <cell r="A1441" t="str">
            <v>06UN00</v>
          </cell>
          <cell r="B1441">
            <v>95</v>
          </cell>
          <cell r="C1441">
            <v>0.33</v>
          </cell>
          <cell r="D1441">
            <v>65.63</v>
          </cell>
        </row>
        <row r="1442">
          <cell r="A1442" t="str">
            <v>06UQ00</v>
          </cell>
          <cell r="B1442">
            <v>156</v>
          </cell>
          <cell r="C1442">
            <v>0</v>
          </cell>
          <cell r="D1442">
            <v>23.1</v>
          </cell>
        </row>
        <row r="1443">
          <cell r="A1443" t="str">
            <v>06UT00</v>
          </cell>
          <cell r="B1443">
            <v>280</v>
          </cell>
          <cell r="C1443">
            <v>0</v>
          </cell>
          <cell r="D1443">
            <v>71.73</v>
          </cell>
        </row>
        <row r="1444">
          <cell r="A1444" t="str">
            <v>06UW00</v>
          </cell>
          <cell r="B1444">
            <v>446</v>
          </cell>
          <cell r="C1444">
            <v>0</v>
          </cell>
          <cell r="D1444">
            <v>61.37</v>
          </cell>
        </row>
        <row r="1445">
          <cell r="A1445" t="str">
            <v>06UX00</v>
          </cell>
          <cell r="B1445">
            <v>192</v>
          </cell>
          <cell r="C1445">
            <v>0</v>
          </cell>
          <cell r="D1445">
            <v>107.35</v>
          </cell>
        </row>
        <row r="1446">
          <cell r="A1446" t="str">
            <v>06UZ00</v>
          </cell>
          <cell r="B1446">
            <v>176</v>
          </cell>
          <cell r="C1446">
            <v>0</v>
          </cell>
          <cell r="D1446">
            <v>95.22</v>
          </cell>
        </row>
        <row r="1447">
          <cell r="A1447" t="str">
            <v>06VA00</v>
          </cell>
          <cell r="B1447">
            <v>89</v>
          </cell>
          <cell r="C1447">
            <v>0</v>
          </cell>
          <cell r="D1447">
            <v>28.01</v>
          </cell>
        </row>
        <row r="1448">
          <cell r="A1448" t="str">
            <v>06VC00</v>
          </cell>
          <cell r="B1448">
            <v>66</v>
          </cell>
          <cell r="C1448">
            <v>0</v>
          </cell>
          <cell r="D1448">
            <v>0</v>
          </cell>
        </row>
        <row r="1449">
          <cell r="A1449" t="str">
            <v>06VD00</v>
          </cell>
          <cell r="B1449">
            <v>155</v>
          </cell>
          <cell r="C1449">
            <v>0</v>
          </cell>
          <cell r="D1449">
            <v>57</v>
          </cell>
        </row>
        <row r="1450">
          <cell r="A1450" t="str">
            <v>06VF00</v>
          </cell>
          <cell r="B1450">
            <v>69</v>
          </cell>
          <cell r="C1450">
            <v>0</v>
          </cell>
          <cell r="D1450">
            <v>15.68</v>
          </cell>
        </row>
        <row r="1451">
          <cell r="A1451" t="str">
            <v>06VJ00</v>
          </cell>
          <cell r="B1451">
            <v>144</v>
          </cell>
          <cell r="C1451">
            <v>58.02</v>
          </cell>
          <cell r="D1451">
            <v>157</v>
          </cell>
        </row>
        <row r="1452">
          <cell r="A1452" t="str">
            <v>06VL00</v>
          </cell>
          <cell r="B1452">
            <v>167</v>
          </cell>
          <cell r="C1452">
            <v>197.68</v>
          </cell>
          <cell r="D1452">
            <v>312.47000000000003</v>
          </cell>
        </row>
        <row r="1453">
          <cell r="A1453" t="str">
            <v>06VN00</v>
          </cell>
          <cell r="B1453">
            <v>223</v>
          </cell>
          <cell r="C1453">
            <v>0</v>
          </cell>
          <cell r="D1453">
            <v>45.79</v>
          </cell>
        </row>
        <row r="1454">
          <cell r="A1454" t="str">
            <v>06VO00</v>
          </cell>
          <cell r="B1454">
            <v>59</v>
          </cell>
          <cell r="C1454">
            <v>0</v>
          </cell>
          <cell r="D1454">
            <v>4.24</v>
          </cell>
        </row>
        <row r="1455">
          <cell r="A1455" t="str">
            <v>06VP00</v>
          </cell>
          <cell r="B1455">
            <v>111</v>
          </cell>
          <cell r="C1455">
            <v>0</v>
          </cell>
          <cell r="D1455">
            <v>24.89</v>
          </cell>
        </row>
        <row r="1456">
          <cell r="A1456" t="str">
            <v>06VS00</v>
          </cell>
          <cell r="B1456">
            <v>61</v>
          </cell>
          <cell r="C1456">
            <v>0</v>
          </cell>
          <cell r="D1456">
            <v>10.26</v>
          </cell>
        </row>
        <row r="1457">
          <cell r="A1457" t="str">
            <v>06VU00</v>
          </cell>
          <cell r="B1457">
            <v>193</v>
          </cell>
          <cell r="C1457">
            <v>0</v>
          </cell>
          <cell r="D1457">
            <v>53.75</v>
          </cell>
        </row>
        <row r="1458">
          <cell r="A1458" t="str">
            <v>06VV00</v>
          </cell>
          <cell r="B1458">
            <v>107</v>
          </cell>
          <cell r="C1458">
            <v>0</v>
          </cell>
          <cell r="D1458">
            <v>26.16</v>
          </cell>
        </row>
        <row r="1459">
          <cell r="A1459" t="str">
            <v>06VW00</v>
          </cell>
          <cell r="B1459">
            <v>41</v>
          </cell>
          <cell r="C1459">
            <v>0</v>
          </cell>
          <cell r="D1459">
            <v>13.11</v>
          </cell>
        </row>
        <row r="1460">
          <cell r="A1460" t="str">
            <v>06VX00</v>
          </cell>
          <cell r="B1460">
            <v>154</v>
          </cell>
          <cell r="C1460">
            <v>0</v>
          </cell>
          <cell r="D1460">
            <v>24.07</v>
          </cell>
        </row>
        <row r="1461">
          <cell r="A1461" t="str">
            <v>06VY00</v>
          </cell>
          <cell r="B1461">
            <v>109</v>
          </cell>
          <cell r="C1461">
            <v>0</v>
          </cell>
          <cell r="D1461">
            <v>32.950000000000003</v>
          </cell>
        </row>
        <row r="1462">
          <cell r="A1462" t="str">
            <v>06WB00</v>
          </cell>
          <cell r="B1462">
            <v>425</v>
          </cell>
          <cell r="C1462">
            <v>0</v>
          </cell>
          <cell r="D1462">
            <v>96.06</v>
          </cell>
        </row>
        <row r="1463">
          <cell r="A1463" t="str">
            <v>06WC00</v>
          </cell>
          <cell r="B1463">
            <v>285</v>
          </cell>
          <cell r="C1463">
            <v>0</v>
          </cell>
          <cell r="D1463">
            <v>81.93</v>
          </cell>
        </row>
        <row r="1464">
          <cell r="A1464" t="str">
            <v>06WD00</v>
          </cell>
          <cell r="B1464">
            <v>313</v>
          </cell>
          <cell r="C1464">
            <v>0</v>
          </cell>
          <cell r="D1464">
            <v>93.9</v>
          </cell>
        </row>
        <row r="1465">
          <cell r="A1465" t="str">
            <v>06WF00</v>
          </cell>
          <cell r="B1465">
            <v>157</v>
          </cell>
          <cell r="C1465">
            <v>0</v>
          </cell>
          <cell r="D1465">
            <v>48.12</v>
          </cell>
        </row>
        <row r="1466">
          <cell r="A1466" t="str">
            <v>06WH00</v>
          </cell>
          <cell r="B1466">
            <v>96</v>
          </cell>
          <cell r="C1466">
            <v>0</v>
          </cell>
          <cell r="D1466">
            <v>56.55</v>
          </cell>
        </row>
        <row r="1467">
          <cell r="A1467" t="str">
            <v>06WI00</v>
          </cell>
          <cell r="B1467">
            <v>160</v>
          </cell>
          <cell r="C1467">
            <v>0</v>
          </cell>
          <cell r="D1467">
            <v>43.72</v>
          </cell>
        </row>
        <row r="1468">
          <cell r="A1468" t="str">
            <v>06WJ00</v>
          </cell>
          <cell r="B1468">
            <v>59</v>
          </cell>
          <cell r="C1468">
            <v>0</v>
          </cell>
          <cell r="D1468">
            <v>18.2</v>
          </cell>
        </row>
        <row r="1469">
          <cell r="A1469" t="str">
            <v>06WL00</v>
          </cell>
          <cell r="B1469">
            <v>359</v>
          </cell>
          <cell r="C1469">
            <v>225.78</v>
          </cell>
          <cell r="D1469">
            <v>472.55</v>
          </cell>
        </row>
        <row r="1470">
          <cell r="A1470" t="str">
            <v>06WM00</v>
          </cell>
          <cell r="B1470">
            <v>88</v>
          </cell>
          <cell r="C1470">
            <v>0</v>
          </cell>
          <cell r="D1470">
            <v>19.010000000000002</v>
          </cell>
        </row>
        <row r="1471">
          <cell r="A1471" t="str">
            <v>06WN00</v>
          </cell>
          <cell r="B1471">
            <v>189</v>
          </cell>
          <cell r="C1471">
            <v>0</v>
          </cell>
          <cell r="D1471">
            <v>128.19</v>
          </cell>
        </row>
        <row r="1472">
          <cell r="A1472" t="str">
            <v>06WO00</v>
          </cell>
          <cell r="B1472">
            <v>103</v>
          </cell>
          <cell r="C1472">
            <v>0</v>
          </cell>
          <cell r="D1472">
            <v>0</v>
          </cell>
        </row>
        <row r="1473">
          <cell r="A1473" t="str">
            <v>06WS00</v>
          </cell>
          <cell r="B1473">
            <v>89</v>
          </cell>
          <cell r="C1473">
            <v>0</v>
          </cell>
          <cell r="D1473">
            <v>5.14</v>
          </cell>
        </row>
        <row r="1474">
          <cell r="A1474" t="str">
            <v>06WT00</v>
          </cell>
          <cell r="B1474">
            <v>239</v>
          </cell>
          <cell r="C1474">
            <v>52.21</v>
          </cell>
          <cell r="D1474">
            <v>216.49</v>
          </cell>
        </row>
        <row r="1475">
          <cell r="A1475" t="str">
            <v>06WU00</v>
          </cell>
          <cell r="B1475">
            <v>119</v>
          </cell>
          <cell r="C1475">
            <v>0</v>
          </cell>
          <cell r="D1475">
            <v>66.239999999999995</v>
          </cell>
        </row>
        <row r="1476">
          <cell r="A1476" t="str">
            <v>06WV00</v>
          </cell>
          <cell r="B1476">
            <v>117</v>
          </cell>
          <cell r="C1476">
            <v>42.4</v>
          </cell>
          <cell r="D1476">
            <v>122.82</v>
          </cell>
        </row>
        <row r="1477">
          <cell r="A1477" t="str">
            <v>06WW00</v>
          </cell>
          <cell r="B1477">
            <v>200</v>
          </cell>
          <cell r="C1477">
            <v>0</v>
          </cell>
          <cell r="D1477">
            <v>97.36</v>
          </cell>
        </row>
        <row r="1478">
          <cell r="A1478" t="str">
            <v>06WX00</v>
          </cell>
          <cell r="B1478">
            <v>169</v>
          </cell>
          <cell r="C1478">
            <v>0</v>
          </cell>
          <cell r="D1478">
            <v>56.11</v>
          </cell>
        </row>
        <row r="1479">
          <cell r="A1479" t="str">
            <v>06WZ00</v>
          </cell>
          <cell r="B1479">
            <v>47</v>
          </cell>
          <cell r="C1479">
            <v>36.31</v>
          </cell>
          <cell r="D1479">
            <v>68.62</v>
          </cell>
        </row>
        <row r="1480">
          <cell r="A1480" t="str">
            <v>06XB00</v>
          </cell>
          <cell r="B1480">
            <v>82</v>
          </cell>
          <cell r="C1480">
            <v>0</v>
          </cell>
          <cell r="D1480">
            <v>4.99</v>
          </cell>
        </row>
        <row r="1481">
          <cell r="A1481" t="str">
            <v>06XC00</v>
          </cell>
          <cell r="B1481">
            <v>163</v>
          </cell>
          <cell r="C1481">
            <v>0</v>
          </cell>
          <cell r="D1481">
            <v>82.81</v>
          </cell>
        </row>
        <row r="1482">
          <cell r="A1482" t="str">
            <v>06XD00</v>
          </cell>
          <cell r="B1482">
            <v>130</v>
          </cell>
          <cell r="C1482">
            <v>0</v>
          </cell>
          <cell r="D1482">
            <v>14.42</v>
          </cell>
        </row>
        <row r="1483">
          <cell r="A1483" t="str">
            <v>06XE00</v>
          </cell>
          <cell r="B1483">
            <v>31</v>
          </cell>
          <cell r="C1483">
            <v>17.18</v>
          </cell>
          <cell r="D1483">
            <v>38.49</v>
          </cell>
        </row>
        <row r="1484">
          <cell r="A1484" t="str">
            <v>06XF00</v>
          </cell>
          <cell r="B1484">
            <v>84</v>
          </cell>
          <cell r="C1484">
            <v>0</v>
          </cell>
          <cell r="D1484">
            <v>16.25</v>
          </cell>
        </row>
        <row r="1485">
          <cell r="A1485" t="str">
            <v>06XI00</v>
          </cell>
          <cell r="B1485">
            <v>322</v>
          </cell>
          <cell r="C1485">
            <v>0</v>
          </cell>
          <cell r="D1485">
            <v>190.59</v>
          </cell>
        </row>
        <row r="1486">
          <cell r="A1486" t="str">
            <v>06XJ00</v>
          </cell>
          <cell r="B1486">
            <v>357</v>
          </cell>
          <cell r="C1486">
            <v>0</v>
          </cell>
          <cell r="D1486">
            <v>130.09</v>
          </cell>
        </row>
        <row r="1487">
          <cell r="A1487" t="str">
            <v>06XM00</v>
          </cell>
          <cell r="B1487">
            <v>46</v>
          </cell>
          <cell r="C1487">
            <v>0</v>
          </cell>
          <cell r="D1487">
            <v>15.42</v>
          </cell>
        </row>
        <row r="1488">
          <cell r="A1488" t="str">
            <v>06XO00</v>
          </cell>
          <cell r="B1488">
            <v>131</v>
          </cell>
          <cell r="C1488">
            <v>196.75</v>
          </cell>
          <cell r="D1488">
            <v>286.79000000000002</v>
          </cell>
        </row>
        <row r="1489">
          <cell r="A1489" t="str">
            <v>06XP00</v>
          </cell>
          <cell r="B1489">
            <v>60</v>
          </cell>
          <cell r="C1489">
            <v>0</v>
          </cell>
          <cell r="D1489">
            <v>21.79</v>
          </cell>
        </row>
        <row r="1490">
          <cell r="A1490" t="str">
            <v>06XQ00</v>
          </cell>
          <cell r="B1490">
            <v>270</v>
          </cell>
          <cell r="C1490">
            <v>0</v>
          </cell>
          <cell r="D1490">
            <v>21.3</v>
          </cell>
        </row>
        <row r="1491">
          <cell r="A1491" t="str">
            <v>06XR00</v>
          </cell>
          <cell r="B1491">
            <v>247</v>
          </cell>
          <cell r="C1491">
            <v>0</v>
          </cell>
          <cell r="D1491">
            <v>24.47</v>
          </cell>
        </row>
        <row r="1492">
          <cell r="A1492" t="str">
            <v>06XU00</v>
          </cell>
          <cell r="B1492">
            <v>406</v>
          </cell>
          <cell r="C1492">
            <v>0</v>
          </cell>
          <cell r="D1492">
            <v>275.72000000000003</v>
          </cell>
        </row>
        <row r="1493">
          <cell r="A1493" t="str">
            <v>06XW00</v>
          </cell>
          <cell r="B1493">
            <v>238</v>
          </cell>
          <cell r="C1493">
            <v>0</v>
          </cell>
          <cell r="D1493">
            <v>81.489999999999995</v>
          </cell>
        </row>
        <row r="1494">
          <cell r="A1494" t="str">
            <v>06XX00</v>
          </cell>
          <cell r="B1494">
            <v>89</v>
          </cell>
          <cell r="C1494">
            <v>13.29</v>
          </cell>
          <cell r="D1494">
            <v>74.459999999999994</v>
          </cell>
        </row>
        <row r="1495">
          <cell r="A1495" t="str">
            <v>06YA00</v>
          </cell>
          <cell r="B1495">
            <v>163</v>
          </cell>
          <cell r="C1495">
            <v>0</v>
          </cell>
          <cell r="D1495">
            <v>45.38</v>
          </cell>
        </row>
        <row r="1496">
          <cell r="A1496" t="str">
            <v>06YB00</v>
          </cell>
          <cell r="B1496">
            <v>181</v>
          </cell>
          <cell r="C1496">
            <v>284.58999999999997</v>
          </cell>
          <cell r="D1496">
            <v>409.01</v>
          </cell>
        </row>
        <row r="1497">
          <cell r="A1497" t="str">
            <v>06YD00</v>
          </cell>
          <cell r="B1497">
            <v>50</v>
          </cell>
          <cell r="C1497">
            <v>0</v>
          </cell>
          <cell r="D1497">
            <v>23.69</v>
          </cell>
        </row>
        <row r="1498">
          <cell r="A1498" t="str">
            <v>06YE00</v>
          </cell>
          <cell r="B1498">
            <v>404</v>
          </cell>
          <cell r="C1498">
            <v>0</v>
          </cell>
          <cell r="D1498">
            <v>120.25</v>
          </cell>
        </row>
        <row r="1499">
          <cell r="A1499" t="str">
            <v>06YF00</v>
          </cell>
          <cell r="B1499">
            <v>368</v>
          </cell>
          <cell r="C1499">
            <v>0</v>
          </cell>
          <cell r="D1499">
            <v>132.06</v>
          </cell>
        </row>
        <row r="1500">
          <cell r="A1500" t="str">
            <v>06YH00</v>
          </cell>
          <cell r="B1500">
            <v>195</v>
          </cell>
          <cell r="C1500">
            <v>619.98</v>
          </cell>
          <cell r="D1500">
            <v>754.02</v>
          </cell>
        </row>
        <row r="1501">
          <cell r="A1501" t="str">
            <v>06YI00</v>
          </cell>
          <cell r="B1501">
            <v>51</v>
          </cell>
          <cell r="C1501">
            <v>0</v>
          </cell>
          <cell r="D1501">
            <v>21.95</v>
          </cell>
        </row>
        <row r="1502">
          <cell r="A1502" t="str">
            <v>06YJ00</v>
          </cell>
          <cell r="B1502">
            <v>208</v>
          </cell>
          <cell r="C1502">
            <v>0</v>
          </cell>
          <cell r="D1502">
            <v>37.909999999999997</v>
          </cell>
        </row>
        <row r="1503">
          <cell r="A1503" t="str">
            <v>06YK00</v>
          </cell>
          <cell r="B1503">
            <v>319</v>
          </cell>
          <cell r="C1503">
            <v>0</v>
          </cell>
          <cell r="D1503">
            <v>9.2200000000000006</v>
          </cell>
        </row>
        <row r="1504">
          <cell r="A1504" t="str">
            <v>06YL00</v>
          </cell>
          <cell r="B1504">
            <v>110</v>
          </cell>
          <cell r="C1504">
            <v>0</v>
          </cell>
          <cell r="D1504">
            <v>63.67</v>
          </cell>
        </row>
        <row r="1505">
          <cell r="A1505" t="str">
            <v>06YM00</v>
          </cell>
          <cell r="B1505">
            <v>206</v>
          </cell>
          <cell r="C1505">
            <v>0</v>
          </cell>
          <cell r="D1505">
            <v>56.54</v>
          </cell>
        </row>
        <row r="1506">
          <cell r="A1506" t="str">
            <v>06YN00</v>
          </cell>
          <cell r="B1506">
            <v>163</v>
          </cell>
          <cell r="C1506">
            <v>0</v>
          </cell>
          <cell r="D1506">
            <v>16.34</v>
          </cell>
        </row>
        <row r="1507">
          <cell r="A1507" t="str">
            <v>06YO00</v>
          </cell>
          <cell r="B1507">
            <v>224</v>
          </cell>
          <cell r="C1507">
            <v>0</v>
          </cell>
          <cell r="D1507">
            <v>94.55</v>
          </cell>
        </row>
        <row r="1508">
          <cell r="A1508" t="str">
            <v>06YP00</v>
          </cell>
          <cell r="B1508">
            <v>140</v>
          </cell>
          <cell r="C1508">
            <v>0</v>
          </cell>
          <cell r="D1508">
            <v>40.74</v>
          </cell>
        </row>
        <row r="1509">
          <cell r="A1509" t="str">
            <v>06YQ00</v>
          </cell>
          <cell r="B1509">
            <v>91</v>
          </cell>
          <cell r="C1509">
            <v>0</v>
          </cell>
          <cell r="D1509">
            <v>21.43</v>
          </cell>
        </row>
        <row r="1510">
          <cell r="A1510" t="str">
            <v>06YR00</v>
          </cell>
          <cell r="B1510">
            <v>87</v>
          </cell>
          <cell r="C1510">
            <v>0</v>
          </cell>
          <cell r="D1510">
            <v>14.48</v>
          </cell>
        </row>
        <row r="1511">
          <cell r="A1511" t="str">
            <v>06YT00</v>
          </cell>
          <cell r="B1511">
            <v>157</v>
          </cell>
          <cell r="C1511">
            <v>0</v>
          </cell>
          <cell r="D1511">
            <v>67.67</v>
          </cell>
        </row>
        <row r="1512">
          <cell r="A1512" t="str">
            <v>06YU00</v>
          </cell>
          <cell r="B1512">
            <v>53</v>
          </cell>
          <cell r="C1512">
            <v>0</v>
          </cell>
          <cell r="D1512">
            <v>22.59</v>
          </cell>
        </row>
        <row r="1513">
          <cell r="A1513" t="str">
            <v>06YV00</v>
          </cell>
          <cell r="B1513">
            <v>55</v>
          </cell>
          <cell r="C1513">
            <v>0</v>
          </cell>
          <cell r="D1513">
            <v>13.56</v>
          </cell>
        </row>
        <row r="1514">
          <cell r="A1514" t="str">
            <v>06YX00</v>
          </cell>
          <cell r="B1514">
            <v>152</v>
          </cell>
          <cell r="C1514">
            <v>0</v>
          </cell>
          <cell r="D1514">
            <v>82.38</v>
          </cell>
        </row>
        <row r="1515">
          <cell r="A1515" t="str">
            <v>06YY00</v>
          </cell>
          <cell r="B1515">
            <v>109</v>
          </cell>
          <cell r="C1515">
            <v>0</v>
          </cell>
          <cell r="D1515">
            <v>13.84</v>
          </cell>
        </row>
        <row r="1516">
          <cell r="A1516" t="str">
            <v>06YZ00</v>
          </cell>
          <cell r="B1516">
            <v>124</v>
          </cell>
          <cell r="C1516">
            <v>0</v>
          </cell>
          <cell r="D1516">
            <v>20.059999999999999</v>
          </cell>
        </row>
        <row r="1517">
          <cell r="A1517" t="str">
            <v>06ZA00</v>
          </cell>
          <cell r="B1517">
            <v>203</v>
          </cell>
          <cell r="C1517">
            <v>0</v>
          </cell>
          <cell r="D1517">
            <v>50.58</v>
          </cell>
        </row>
        <row r="1518">
          <cell r="A1518" t="str">
            <v>06ZB00</v>
          </cell>
          <cell r="B1518">
            <v>128</v>
          </cell>
          <cell r="C1518">
            <v>0</v>
          </cell>
          <cell r="D1518">
            <v>48.55</v>
          </cell>
        </row>
        <row r="1519">
          <cell r="A1519" t="str">
            <v>06ZC00</v>
          </cell>
          <cell r="B1519">
            <v>240</v>
          </cell>
          <cell r="C1519">
            <v>0</v>
          </cell>
          <cell r="D1519">
            <v>129.86000000000001</v>
          </cell>
        </row>
        <row r="1520">
          <cell r="A1520" t="str">
            <v>06ZF00</v>
          </cell>
          <cell r="B1520">
            <v>95</v>
          </cell>
          <cell r="C1520">
            <v>24.71</v>
          </cell>
          <cell r="D1520">
            <v>90.01</v>
          </cell>
        </row>
        <row r="1521">
          <cell r="A1521" t="str">
            <v>06ZH00</v>
          </cell>
          <cell r="B1521">
            <v>198</v>
          </cell>
          <cell r="C1521">
            <v>0</v>
          </cell>
          <cell r="D1521">
            <v>97.06</v>
          </cell>
        </row>
        <row r="1522">
          <cell r="A1522" t="str">
            <v>06ZK00</v>
          </cell>
          <cell r="B1522">
            <v>203</v>
          </cell>
          <cell r="C1522">
            <v>0</v>
          </cell>
          <cell r="D1522">
            <v>59.4</v>
          </cell>
        </row>
        <row r="1523">
          <cell r="A1523" t="str">
            <v>06ZL00</v>
          </cell>
          <cell r="B1523">
            <v>59</v>
          </cell>
          <cell r="C1523">
            <v>0</v>
          </cell>
          <cell r="D1523">
            <v>10.61</v>
          </cell>
        </row>
        <row r="1524">
          <cell r="A1524" t="str">
            <v>06ZN00</v>
          </cell>
          <cell r="B1524">
            <v>441</v>
          </cell>
          <cell r="C1524">
            <v>0</v>
          </cell>
          <cell r="D1524">
            <v>73.39</v>
          </cell>
        </row>
        <row r="1525">
          <cell r="A1525" t="str">
            <v>06ZO00</v>
          </cell>
          <cell r="B1525">
            <v>87</v>
          </cell>
          <cell r="C1525">
            <v>0</v>
          </cell>
          <cell r="D1525">
            <v>0</v>
          </cell>
        </row>
        <row r="1526">
          <cell r="A1526" t="str">
            <v>06ZR00</v>
          </cell>
          <cell r="B1526">
            <v>62</v>
          </cell>
          <cell r="C1526">
            <v>7.86</v>
          </cell>
          <cell r="D1526">
            <v>50.48</v>
          </cell>
        </row>
        <row r="1527">
          <cell r="A1527" t="str">
            <v>06ZS00</v>
          </cell>
          <cell r="B1527">
            <v>72</v>
          </cell>
          <cell r="C1527">
            <v>0</v>
          </cell>
          <cell r="D1527">
            <v>24.18</v>
          </cell>
        </row>
        <row r="1528">
          <cell r="A1528" t="str">
            <v>06ZT00</v>
          </cell>
          <cell r="B1528">
            <v>155</v>
          </cell>
          <cell r="C1528">
            <v>0</v>
          </cell>
          <cell r="D1528">
            <v>40.18</v>
          </cell>
        </row>
        <row r="1529">
          <cell r="A1529" t="str">
            <v>06ZV00</v>
          </cell>
          <cell r="B1529">
            <v>57</v>
          </cell>
          <cell r="C1529">
            <v>48.66</v>
          </cell>
          <cell r="D1529">
            <v>87.84</v>
          </cell>
        </row>
        <row r="1530">
          <cell r="A1530" t="str">
            <v>06ZX00</v>
          </cell>
          <cell r="B1530">
            <v>58</v>
          </cell>
          <cell r="C1530">
            <v>0</v>
          </cell>
          <cell r="D1530">
            <v>0</v>
          </cell>
        </row>
        <row r="1531">
          <cell r="A1531" t="str">
            <v>06ZY00</v>
          </cell>
          <cell r="B1531">
            <v>44</v>
          </cell>
          <cell r="C1531">
            <v>0</v>
          </cell>
          <cell r="D1531">
            <v>26.33</v>
          </cell>
        </row>
        <row r="1532">
          <cell r="A1532" t="str">
            <v>06ZZ00</v>
          </cell>
          <cell r="B1532">
            <v>376</v>
          </cell>
          <cell r="C1532">
            <v>0</v>
          </cell>
          <cell r="D1532">
            <v>108.52</v>
          </cell>
        </row>
        <row r="1533">
          <cell r="A1533" t="str">
            <v>07AA00</v>
          </cell>
          <cell r="B1533">
            <v>122</v>
          </cell>
          <cell r="C1533">
            <v>0</v>
          </cell>
          <cell r="D1533">
            <v>82.86</v>
          </cell>
        </row>
        <row r="1534">
          <cell r="A1534" t="str">
            <v>07AB00</v>
          </cell>
          <cell r="B1534">
            <v>72</v>
          </cell>
          <cell r="C1534">
            <v>0</v>
          </cell>
          <cell r="D1534">
            <v>13.81</v>
          </cell>
        </row>
        <row r="1535">
          <cell r="A1535" t="str">
            <v>07AD00</v>
          </cell>
          <cell r="B1535">
            <v>66</v>
          </cell>
          <cell r="C1535">
            <v>0</v>
          </cell>
          <cell r="D1535">
            <v>0</v>
          </cell>
        </row>
        <row r="1536">
          <cell r="A1536" t="str">
            <v>07AE00</v>
          </cell>
          <cell r="B1536">
            <v>157</v>
          </cell>
          <cell r="C1536">
            <v>0</v>
          </cell>
          <cell r="D1536">
            <v>9.9499999999999993</v>
          </cell>
        </row>
        <row r="1537">
          <cell r="A1537" t="str">
            <v>07AF00</v>
          </cell>
          <cell r="B1537">
            <v>172</v>
          </cell>
          <cell r="C1537">
            <v>66.3</v>
          </cell>
          <cell r="D1537">
            <v>184.53</v>
          </cell>
        </row>
        <row r="1538">
          <cell r="A1538" t="str">
            <v>07AH00</v>
          </cell>
          <cell r="B1538">
            <v>341</v>
          </cell>
          <cell r="C1538">
            <v>0</v>
          </cell>
          <cell r="D1538">
            <v>213.81</v>
          </cell>
        </row>
        <row r="1539">
          <cell r="A1539" t="str">
            <v>07AI00</v>
          </cell>
          <cell r="B1539">
            <v>109</v>
          </cell>
          <cell r="C1539">
            <v>0</v>
          </cell>
          <cell r="D1539">
            <v>39.35</v>
          </cell>
        </row>
        <row r="1540">
          <cell r="A1540" t="str">
            <v>07AJ00</v>
          </cell>
          <cell r="B1540">
            <v>155</v>
          </cell>
          <cell r="C1540">
            <v>31</v>
          </cell>
          <cell r="D1540">
            <v>137.54</v>
          </cell>
        </row>
        <row r="1541">
          <cell r="A1541" t="str">
            <v>07AK00</v>
          </cell>
          <cell r="B1541">
            <v>255</v>
          </cell>
          <cell r="C1541">
            <v>894.4</v>
          </cell>
          <cell r="D1541">
            <v>1069.68</v>
          </cell>
        </row>
        <row r="1542">
          <cell r="A1542" t="str">
            <v>07AL00</v>
          </cell>
          <cell r="B1542">
            <v>201</v>
          </cell>
          <cell r="C1542">
            <v>0</v>
          </cell>
          <cell r="D1542">
            <v>44.55</v>
          </cell>
        </row>
        <row r="1543">
          <cell r="A1543" t="str">
            <v>07AM00</v>
          </cell>
          <cell r="B1543">
            <v>200</v>
          </cell>
          <cell r="C1543">
            <v>0</v>
          </cell>
          <cell r="D1543">
            <v>49.56</v>
          </cell>
        </row>
        <row r="1544">
          <cell r="A1544" t="str">
            <v>07AO00</v>
          </cell>
          <cell r="B1544">
            <v>85</v>
          </cell>
          <cell r="C1544">
            <v>0</v>
          </cell>
          <cell r="D1544">
            <v>13.4</v>
          </cell>
        </row>
        <row r="1545">
          <cell r="A1545" t="str">
            <v>07AP00</v>
          </cell>
          <cell r="B1545">
            <v>60</v>
          </cell>
          <cell r="C1545">
            <v>0</v>
          </cell>
          <cell r="D1545">
            <v>0</v>
          </cell>
        </row>
        <row r="1546">
          <cell r="A1546" t="str">
            <v>07AR00</v>
          </cell>
          <cell r="B1546">
            <v>52</v>
          </cell>
          <cell r="C1546">
            <v>0</v>
          </cell>
          <cell r="D1546">
            <v>31.39</v>
          </cell>
        </row>
        <row r="1547">
          <cell r="A1547" t="str">
            <v>07AU00</v>
          </cell>
          <cell r="B1547">
            <v>149</v>
          </cell>
          <cell r="C1547">
            <v>0</v>
          </cell>
          <cell r="D1547">
            <v>24.29</v>
          </cell>
        </row>
        <row r="1548">
          <cell r="A1548" t="str">
            <v>07AV00</v>
          </cell>
          <cell r="B1548">
            <v>113</v>
          </cell>
          <cell r="C1548">
            <v>0</v>
          </cell>
          <cell r="D1548">
            <v>75.239999999999995</v>
          </cell>
        </row>
        <row r="1549">
          <cell r="A1549" t="str">
            <v>07AZ00</v>
          </cell>
          <cell r="B1549">
            <v>153</v>
          </cell>
          <cell r="C1549">
            <v>211.08</v>
          </cell>
          <cell r="D1549">
            <v>316.24</v>
          </cell>
        </row>
        <row r="1550">
          <cell r="A1550" t="str">
            <v>07BC00</v>
          </cell>
          <cell r="B1550">
            <v>226</v>
          </cell>
          <cell r="C1550">
            <v>0</v>
          </cell>
          <cell r="D1550">
            <v>4.28</v>
          </cell>
        </row>
        <row r="1551">
          <cell r="A1551" t="str">
            <v>07BF00</v>
          </cell>
          <cell r="B1551">
            <v>160</v>
          </cell>
          <cell r="C1551">
            <v>0</v>
          </cell>
          <cell r="D1551">
            <v>23.87</v>
          </cell>
        </row>
        <row r="1552">
          <cell r="A1552" t="str">
            <v>07BH00</v>
          </cell>
          <cell r="B1552">
            <v>192</v>
          </cell>
          <cell r="C1552">
            <v>0</v>
          </cell>
          <cell r="D1552">
            <v>32.72</v>
          </cell>
        </row>
        <row r="1553">
          <cell r="A1553" t="str">
            <v>07BH01</v>
          </cell>
          <cell r="B1553">
            <v>118</v>
          </cell>
          <cell r="C1553">
            <v>0</v>
          </cell>
          <cell r="D1553">
            <v>62.8</v>
          </cell>
        </row>
        <row r="1554">
          <cell r="A1554" t="str">
            <v>07BI00</v>
          </cell>
          <cell r="B1554">
            <v>76</v>
          </cell>
          <cell r="C1554">
            <v>0</v>
          </cell>
          <cell r="D1554">
            <v>10.210000000000001</v>
          </cell>
        </row>
        <row r="1555">
          <cell r="A1555" t="str">
            <v>07BJ00</v>
          </cell>
          <cell r="B1555">
            <v>169</v>
          </cell>
          <cell r="C1555">
            <v>6.96</v>
          </cell>
          <cell r="D1555">
            <v>123.12</v>
          </cell>
        </row>
        <row r="1556">
          <cell r="A1556" t="str">
            <v>07BK00</v>
          </cell>
          <cell r="B1556">
            <v>77</v>
          </cell>
          <cell r="C1556">
            <v>0</v>
          </cell>
          <cell r="D1556">
            <v>5.77</v>
          </cell>
        </row>
        <row r="1557">
          <cell r="A1557" t="str">
            <v>07BL00</v>
          </cell>
          <cell r="B1557">
            <v>111</v>
          </cell>
          <cell r="C1557">
            <v>0</v>
          </cell>
          <cell r="D1557">
            <v>23.72</v>
          </cell>
        </row>
        <row r="1558">
          <cell r="A1558" t="str">
            <v>07BN00</v>
          </cell>
          <cell r="B1558">
            <v>172</v>
          </cell>
          <cell r="C1558">
            <v>0</v>
          </cell>
          <cell r="D1558">
            <v>34.65</v>
          </cell>
        </row>
        <row r="1559">
          <cell r="A1559" t="str">
            <v>07BO00</v>
          </cell>
          <cell r="B1559">
            <v>168</v>
          </cell>
          <cell r="C1559">
            <v>131.83000000000001</v>
          </cell>
          <cell r="D1559">
            <v>247.31</v>
          </cell>
        </row>
        <row r="1560">
          <cell r="A1560" t="str">
            <v>07BP00</v>
          </cell>
          <cell r="B1560">
            <v>86</v>
          </cell>
          <cell r="C1560">
            <v>10.63</v>
          </cell>
          <cell r="D1560">
            <v>69.739999999999995</v>
          </cell>
        </row>
        <row r="1561">
          <cell r="A1561" t="str">
            <v>07BR00</v>
          </cell>
          <cell r="B1561">
            <v>314</v>
          </cell>
          <cell r="C1561">
            <v>0</v>
          </cell>
          <cell r="D1561">
            <v>125.9</v>
          </cell>
        </row>
        <row r="1562">
          <cell r="A1562" t="str">
            <v>07BS00</v>
          </cell>
          <cell r="B1562">
            <v>49</v>
          </cell>
          <cell r="C1562">
            <v>0</v>
          </cell>
          <cell r="D1562">
            <v>4.9800000000000004</v>
          </cell>
        </row>
        <row r="1563">
          <cell r="A1563" t="str">
            <v>07BT00</v>
          </cell>
          <cell r="B1563">
            <v>81</v>
          </cell>
          <cell r="C1563">
            <v>0</v>
          </cell>
          <cell r="D1563">
            <v>44.26</v>
          </cell>
        </row>
        <row r="1564">
          <cell r="A1564" t="str">
            <v>07BU00</v>
          </cell>
          <cell r="B1564">
            <v>251</v>
          </cell>
          <cell r="C1564">
            <v>0</v>
          </cell>
          <cell r="D1564">
            <v>8.9700000000000006</v>
          </cell>
        </row>
        <row r="1565">
          <cell r="A1565" t="str">
            <v>07BV00</v>
          </cell>
          <cell r="B1565">
            <v>83</v>
          </cell>
          <cell r="C1565">
            <v>1.78</v>
          </cell>
          <cell r="D1565">
            <v>58.83</v>
          </cell>
        </row>
        <row r="1566">
          <cell r="A1566" t="str">
            <v>07BW00</v>
          </cell>
          <cell r="B1566">
            <v>437</v>
          </cell>
          <cell r="C1566">
            <v>283.8</v>
          </cell>
          <cell r="D1566">
            <v>584.17999999999995</v>
          </cell>
        </row>
        <row r="1567">
          <cell r="A1567" t="str">
            <v>07BX00</v>
          </cell>
          <cell r="B1567">
            <v>86</v>
          </cell>
          <cell r="C1567">
            <v>2.11</v>
          </cell>
          <cell r="D1567">
            <v>61.22</v>
          </cell>
        </row>
        <row r="1568">
          <cell r="A1568" t="str">
            <v>07BZ00</v>
          </cell>
          <cell r="B1568">
            <v>114</v>
          </cell>
          <cell r="C1568">
            <v>0</v>
          </cell>
          <cell r="D1568">
            <v>38.86</v>
          </cell>
        </row>
        <row r="1569">
          <cell r="A1569" t="str">
            <v>07CA00</v>
          </cell>
          <cell r="B1569">
            <v>216</v>
          </cell>
          <cell r="C1569">
            <v>68.900000000000006</v>
          </cell>
          <cell r="D1569">
            <v>217.37</v>
          </cell>
        </row>
        <row r="1570">
          <cell r="A1570" t="str">
            <v>07CB00</v>
          </cell>
          <cell r="B1570">
            <v>105</v>
          </cell>
          <cell r="C1570">
            <v>0</v>
          </cell>
          <cell r="D1570">
            <v>28.28</v>
          </cell>
        </row>
        <row r="1571">
          <cell r="A1571" t="str">
            <v>07CC00</v>
          </cell>
          <cell r="B1571">
            <v>275</v>
          </cell>
          <cell r="C1571">
            <v>0</v>
          </cell>
          <cell r="D1571">
            <v>37.409999999999997</v>
          </cell>
        </row>
        <row r="1572">
          <cell r="A1572" t="str">
            <v>07CF00</v>
          </cell>
          <cell r="B1572">
            <v>87</v>
          </cell>
          <cell r="C1572">
            <v>6.94</v>
          </cell>
          <cell r="D1572">
            <v>66.739999999999995</v>
          </cell>
        </row>
        <row r="1573">
          <cell r="A1573" t="str">
            <v>07CI00</v>
          </cell>
          <cell r="B1573">
            <v>64</v>
          </cell>
          <cell r="C1573">
            <v>49.4</v>
          </cell>
          <cell r="D1573">
            <v>93.39</v>
          </cell>
        </row>
        <row r="1574">
          <cell r="A1574" t="str">
            <v>07CJ00</v>
          </cell>
          <cell r="B1574">
            <v>335</v>
          </cell>
          <cell r="C1574">
            <v>0</v>
          </cell>
          <cell r="D1574">
            <v>56.15</v>
          </cell>
        </row>
        <row r="1575">
          <cell r="A1575" t="str">
            <v>07CK00</v>
          </cell>
          <cell r="B1575">
            <v>232</v>
          </cell>
          <cell r="C1575">
            <v>0</v>
          </cell>
          <cell r="D1575">
            <v>131.22999999999999</v>
          </cell>
        </row>
        <row r="1576">
          <cell r="A1576" t="str">
            <v>07CL00</v>
          </cell>
          <cell r="B1576">
            <v>149</v>
          </cell>
          <cell r="C1576">
            <v>0</v>
          </cell>
          <cell r="D1576">
            <v>52.11</v>
          </cell>
        </row>
        <row r="1577">
          <cell r="A1577" t="str">
            <v>07CM00</v>
          </cell>
          <cell r="B1577">
            <v>153</v>
          </cell>
          <cell r="C1577">
            <v>0</v>
          </cell>
          <cell r="D1577">
            <v>58.77</v>
          </cell>
        </row>
        <row r="1578">
          <cell r="A1578" t="str">
            <v>07CN00</v>
          </cell>
          <cell r="B1578">
            <v>190</v>
          </cell>
          <cell r="C1578">
            <v>25.23</v>
          </cell>
          <cell r="D1578">
            <v>155.83000000000001</v>
          </cell>
        </row>
        <row r="1579">
          <cell r="A1579" t="str">
            <v>07CO00</v>
          </cell>
          <cell r="B1579">
            <v>122</v>
          </cell>
          <cell r="C1579">
            <v>85.05</v>
          </cell>
          <cell r="D1579">
            <v>168.91</v>
          </cell>
        </row>
        <row r="1580">
          <cell r="A1580" t="str">
            <v>07CP00</v>
          </cell>
          <cell r="B1580">
            <v>267</v>
          </cell>
          <cell r="C1580">
            <v>0</v>
          </cell>
          <cell r="D1580">
            <v>61.9</v>
          </cell>
        </row>
        <row r="1581">
          <cell r="A1581" t="str">
            <v>07CQ00</v>
          </cell>
          <cell r="B1581">
            <v>396</v>
          </cell>
          <cell r="C1581">
            <v>56.44</v>
          </cell>
          <cell r="D1581">
            <v>328.63</v>
          </cell>
        </row>
        <row r="1582">
          <cell r="A1582" t="str">
            <v>07CT00</v>
          </cell>
          <cell r="B1582">
            <v>75</v>
          </cell>
          <cell r="C1582">
            <v>0</v>
          </cell>
          <cell r="D1582">
            <v>22.26</v>
          </cell>
        </row>
        <row r="1583">
          <cell r="A1583" t="str">
            <v>07CW00</v>
          </cell>
          <cell r="B1583">
            <v>62</v>
          </cell>
          <cell r="C1583">
            <v>0</v>
          </cell>
          <cell r="D1583">
            <v>18.96</v>
          </cell>
        </row>
        <row r="1584">
          <cell r="A1584" t="str">
            <v>07CX00</v>
          </cell>
          <cell r="B1584">
            <v>166</v>
          </cell>
          <cell r="C1584">
            <v>0</v>
          </cell>
          <cell r="D1584">
            <v>13.33</v>
          </cell>
        </row>
        <row r="1585">
          <cell r="A1585" t="str">
            <v>07CY00</v>
          </cell>
          <cell r="B1585">
            <v>97</v>
          </cell>
          <cell r="C1585">
            <v>0</v>
          </cell>
          <cell r="D1585">
            <v>32.79</v>
          </cell>
        </row>
        <row r="1586">
          <cell r="A1586" t="str">
            <v>07DA00</v>
          </cell>
          <cell r="B1586">
            <v>137</v>
          </cell>
          <cell r="C1586">
            <v>0</v>
          </cell>
          <cell r="D1586">
            <v>38.799999999999997</v>
          </cell>
        </row>
        <row r="1587">
          <cell r="A1587" t="str">
            <v>07DB00</v>
          </cell>
          <cell r="B1587">
            <v>198</v>
          </cell>
          <cell r="C1587">
            <v>516.76</v>
          </cell>
          <cell r="D1587">
            <v>652.86</v>
          </cell>
        </row>
        <row r="1588">
          <cell r="A1588" t="str">
            <v>07DD00</v>
          </cell>
          <cell r="B1588">
            <v>60</v>
          </cell>
          <cell r="C1588">
            <v>21.21</v>
          </cell>
          <cell r="D1588">
            <v>62.45</v>
          </cell>
        </row>
        <row r="1589">
          <cell r="A1589" t="str">
            <v>07DE00</v>
          </cell>
          <cell r="B1589">
            <v>118</v>
          </cell>
          <cell r="C1589">
            <v>0</v>
          </cell>
          <cell r="D1589">
            <v>23.42</v>
          </cell>
        </row>
        <row r="1590">
          <cell r="A1590" t="str">
            <v>07DF00</v>
          </cell>
          <cell r="B1590">
            <v>195</v>
          </cell>
          <cell r="C1590">
            <v>0</v>
          </cell>
          <cell r="D1590">
            <v>132.43</v>
          </cell>
        </row>
        <row r="1591">
          <cell r="A1591" t="str">
            <v>07DG00</v>
          </cell>
          <cell r="B1591">
            <v>198</v>
          </cell>
          <cell r="C1591">
            <v>0</v>
          </cell>
          <cell r="D1591">
            <v>75.38</v>
          </cell>
        </row>
        <row r="1592">
          <cell r="A1592" t="str">
            <v>07DH00</v>
          </cell>
          <cell r="B1592">
            <v>62</v>
          </cell>
          <cell r="C1592">
            <v>0</v>
          </cell>
          <cell r="D1592">
            <v>34.83</v>
          </cell>
        </row>
        <row r="1593">
          <cell r="A1593" t="str">
            <v>07DI00</v>
          </cell>
          <cell r="B1593">
            <v>155</v>
          </cell>
          <cell r="C1593">
            <v>0</v>
          </cell>
          <cell r="D1593">
            <v>4.96</v>
          </cell>
        </row>
        <row r="1594">
          <cell r="A1594" t="str">
            <v>07DJ00</v>
          </cell>
          <cell r="B1594">
            <v>300</v>
          </cell>
          <cell r="C1594">
            <v>0</v>
          </cell>
          <cell r="D1594">
            <v>187.86</v>
          </cell>
        </row>
        <row r="1595">
          <cell r="A1595" t="str">
            <v>07DK00</v>
          </cell>
          <cell r="B1595">
            <v>89</v>
          </cell>
          <cell r="C1595">
            <v>0</v>
          </cell>
          <cell r="D1595">
            <v>26.87</v>
          </cell>
        </row>
        <row r="1596">
          <cell r="A1596" t="str">
            <v>07DL00</v>
          </cell>
          <cell r="B1596">
            <v>242</v>
          </cell>
          <cell r="C1596">
            <v>0</v>
          </cell>
          <cell r="D1596">
            <v>14.11</v>
          </cell>
        </row>
        <row r="1597">
          <cell r="A1597" t="str">
            <v>07DM00</v>
          </cell>
          <cell r="B1597">
            <v>161</v>
          </cell>
          <cell r="C1597">
            <v>0</v>
          </cell>
          <cell r="D1597">
            <v>17.12</v>
          </cell>
        </row>
        <row r="1598">
          <cell r="A1598" t="str">
            <v>07DN00</v>
          </cell>
          <cell r="B1598">
            <v>87</v>
          </cell>
          <cell r="C1598">
            <v>0</v>
          </cell>
          <cell r="D1598">
            <v>45.63</v>
          </cell>
        </row>
        <row r="1599">
          <cell r="A1599" t="str">
            <v>07DP00</v>
          </cell>
          <cell r="B1599">
            <v>549</v>
          </cell>
          <cell r="C1599">
            <v>0</v>
          </cell>
          <cell r="D1599">
            <v>146.97999999999999</v>
          </cell>
        </row>
        <row r="1600">
          <cell r="A1600" t="str">
            <v>07DQ00</v>
          </cell>
          <cell r="B1600">
            <v>240</v>
          </cell>
          <cell r="C1600">
            <v>0</v>
          </cell>
          <cell r="D1600">
            <v>6.22</v>
          </cell>
        </row>
        <row r="1601">
          <cell r="A1601" t="str">
            <v>07DZ00</v>
          </cell>
          <cell r="B1601">
            <v>144</v>
          </cell>
          <cell r="C1601">
            <v>11.18</v>
          </cell>
          <cell r="D1601">
            <v>110.16</v>
          </cell>
        </row>
        <row r="1602">
          <cell r="A1602" t="str">
            <v>07EC00</v>
          </cell>
          <cell r="B1602">
            <v>414</v>
          </cell>
          <cell r="C1602">
            <v>0</v>
          </cell>
          <cell r="D1602">
            <v>121.57</v>
          </cell>
        </row>
        <row r="1603">
          <cell r="A1603" t="str">
            <v>07ED00</v>
          </cell>
          <cell r="B1603">
            <v>90</v>
          </cell>
          <cell r="C1603">
            <v>0</v>
          </cell>
          <cell r="D1603">
            <v>24.58</v>
          </cell>
        </row>
        <row r="1604">
          <cell r="A1604" t="str">
            <v>07EE00</v>
          </cell>
          <cell r="B1604">
            <v>96</v>
          </cell>
          <cell r="C1604">
            <v>0</v>
          </cell>
          <cell r="D1604">
            <v>34.1</v>
          </cell>
        </row>
        <row r="1605">
          <cell r="A1605" t="str">
            <v>07EF00</v>
          </cell>
          <cell r="B1605">
            <v>194</v>
          </cell>
          <cell r="C1605">
            <v>0</v>
          </cell>
          <cell r="D1605">
            <v>41.37</v>
          </cell>
        </row>
        <row r="1606">
          <cell r="A1606" t="str">
            <v>07EG00</v>
          </cell>
          <cell r="B1606">
            <v>277</v>
          </cell>
          <cell r="C1606">
            <v>0</v>
          </cell>
          <cell r="D1606">
            <v>170.7</v>
          </cell>
        </row>
        <row r="1607">
          <cell r="A1607" t="str">
            <v>07EI00</v>
          </cell>
          <cell r="B1607">
            <v>603</v>
          </cell>
          <cell r="C1607">
            <v>0</v>
          </cell>
          <cell r="D1607">
            <v>83.83</v>
          </cell>
        </row>
        <row r="1608">
          <cell r="A1608" t="str">
            <v>07EJ00</v>
          </cell>
          <cell r="B1608">
            <v>121</v>
          </cell>
          <cell r="C1608">
            <v>0</v>
          </cell>
          <cell r="D1608">
            <v>38.46</v>
          </cell>
        </row>
        <row r="1609">
          <cell r="A1609" t="str">
            <v>07EK00</v>
          </cell>
          <cell r="B1609">
            <v>82</v>
          </cell>
          <cell r="C1609">
            <v>0</v>
          </cell>
          <cell r="D1609">
            <v>9.36</v>
          </cell>
        </row>
        <row r="1610">
          <cell r="A1610" t="str">
            <v>07EM00</v>
          </cell>
          <cell r="B1610">
            <v>68</v>
          </cell>
          <cell r="C1610">
            <v>0</v>
          </cell>
          <cell r="D1610">
            <v>11.32</v>
          </cell>
        </row>
        <row r="1611">
          <cell r="A1611" t="str">
            <v>07EN00</v>
          </cell>
          <cell r="B1611">
            <v>127</v>
          </cell>
          <cell r="C1611">
            <v>0</v>
          </cell>
          <cell r="D1611">
            <v>9.07</v>
          </cell>
        </row>
        <row r="1612">
          <cell r="A1612" t="str">
            <v>07EP00</v>
          </cell>
          <cell r="B1612">
            <v>56</v>
          </cell>
          <cell r="C1612">
            <v>0</v>
          </cell>
          <cell r="D1612">
            <v>20.68</v>
          </cell>
        </row>
        <row r="1613">
          <cell r="A1613" t="str">
            <v>07EQ00</v>
          </cell>
          <cell r="B1613">
            <v>160</v>
          </cell>
          <cell r="C1613">
            <v>0</v>
          </cell>
          <cell r="D1613">
            <v>87.15</v>
          </cell>
        </row>
        <row r="1614">
          <cell r="A1614" t="str">
            <v>07ER00</v>
          </cell>
          <cell r="B1614">
            <v>93</v>
          </cell>
          <cell r="C1614">
            <v>13.93</v>
          </cell>
          <cell r="D1614">
            <v>77.849999999999994</v>
          </cell>
        </row>
        <row r="1615">
          <cell r="A1615" t="str">
            <v>07ET00</v>
          </cell>
          <cell r="B1615">
            <v>158</v>
          </cell>
          <cell r="C1615">
            <v>0</v>
          </cell>
          <cell r="D1615">
            <v>11.46</v>
          </cell>
        </row>
        <row r="1616">
          <cell r="A1616" t="str">
            <v>07EX00</v>
          </cell>
          <cell r="B1616">
            <v>348</v>
          </cell>
          <cell r="C1616">
            <v>0</v>
          </cell>
          <cell r="D1616">
            <v>39.54</v>
          </cell>
        </row>
        <row r="1617">
          <cell r="A1617" t="str">
            <v>07FA00</v>
          </cell>
          <cell r="B1617">
            <v>99</v>
          </cell>
          <cell r="C1617">
            <v>0</v>
          </cell>
          <cell r="D1617">
            <v>38.29</v>
          </cell>
        </row>
        <row r="1618">
          <cell r="A1618" t="str">
            <v>07FD00</v>
          </cell>
          <cell r="B1618">
            <v>254</v>
          </cell>
          <cell r="C1618">
            <v>0</v>
          </cell>
          <cell r="D1618">
            <v>116.1</v>
          </cell>
        </row>
        <row r="1619">
          <cell r="A1619" t="str">
            <v>07FE00</v>
          </cell>
          <cell r="B1619">
            <v>131</v>
          </cell>
          <cell r="C1619">
            <v>2.31</v>
          </cell>
          <cell r="D1619">
            <v>92.35</v>
          </cell>
        </row>
        <row r="1620">
          <cell r="A1620" t="str">
            <v>07FI00</v>
          </cell>
          <cell r="B1620">
            <v>341</v>
          </cell>
          <cell r="C1620">
            <v>21.08</v>
          </cell>
          <cell r="D1620">
            <v>255.47</v>
          </cell>
        </row>
        <row r="1621">
          <cell r="A1621" t="str">
            <v>07FJ00</v>
          </cell>
          <cell r="B1621">
            <v>88</v>
          </cell>
          <cell r="C1621">
            <v>0</v>
          </cell>
          <cell r="D1621">
            <v>33.549999999999997</v>
          </cell>
        </row>
        <row r="1622">
          <cell r="A1622" t="str">
            <v>07FK00</v>
          </cell>
          <cell r="B1622">
            <v>138</v>
          </cell>
          <cell r="C1622">
            <v>23.04</v>
          </cell>
          <cell r="D1622">
            <v>117.89</v>
          </cell>
        </row>
        <row r="1623">
          <cell r="A1623" t="str">
            <v>07FL00</v>
          </cell>
          <cell r="B1623">
            <v>135</v>
          </cell>
          <cell r="C1623">
            <v>0</v>
          </cell>
          <cell r="D1623">
            <v>28.23</v>
          </cell>
        </row>
        <row r="1624">
          <cell r="A1624" t="str">
            <v>07FM00</v>
          </cell>
          <cell r="B1624">
            <v>280</v>
          </cell>
          <cell r="C1624">
            <v>0</v>
          </cell>
          <cell r="D1624">
            <v>19.260000000000002</v>
          </cell>
        </row>
        <row r="1625">
          <cell r="A1625" t="str">
            <v>07FU00</v>
          </cell>
          <cell r="B1625">
            <v>174</v>
          </cell>
          <cell r="C1625">
            <v>0</v>
          </cell>
          <cell r="D1625">
            <v>53.12</v>
          </cell>
        </row>
        <row r="1626">
          <cell r="A1626" t="str">
            <v>07FU01</v>
          </cell>
          <cell r="B1626">
            <v>28</v>
          </cell>
          <cell r="C1626">
            <v>2.2000000000000002</v>
          </cell>
          <cell r="D1626">
            <v>21.45</v>
          </cell>
        </row>
        <row r="1627">
          <cell r="A1627" t="str">
            <v>07FY00</v>
          </cell>
          <cell r="B1627">
            <v>282</v>
          </cell>
          <cell r="C1627">
            <v>152.31</v>
          </cell>
          <cell r="D1627">
            <v>346.15</v>
          </cell>
        </row>
        <row r="1628">
          <cell r="A1628" t="str">
            <v>07FZ00</v>
          </cell>
          <cell r="B1628">
            <v>159</v>
          </cell>
          <cell r="C1628">
            <v>0</v>
          </cell>
          <cell r="D1628">
            <v>103.97</v>
          </cell>
        </row>
        <row r="1629">
          <cell r="A1629" t="str">
            <v>07GB00</v>
          </cell>
          <cell r="B1629">
            <v>128</v>
          </cell>
          <cell r="C1629">
            <v>158.54</v>
          </cell>
          <cell r="D1629">
            <v>246.52</v>
          </cell>
        </row>
        <row r="1630">
          <cell r="A1630" t="str">
            <v>07GC00</v>
          </cell>
          <cell r="B1630">
            <v>368</v>
          </cell>
          <cell r="C1630">
            <v>0</v>
          </cell>
          <cell r="D1630">
            <v>130.46</v>
          </cell>
        </row>
        <row r="1631">
          <cell r="A1631" t="str">
            <v>07GD00</v>
          </cell>
          <cell r="B1631">
            <v>263</v>
          </cell>
          <cell r="C1631">
            <v>224.13</v>
          </cell>
          <cell r="D1631">
            <v>404.91</v>
          </cell>
        </row>
        <row r="1632">
          <cell r="A1632" t="str">
            <v>07GE00</v>
          </cell>
          <cell r="B1632">
            <v>122</v>
          </cell>
          <cell r="C1632">
            <v>18.46</v>
          </cell>
          <cell r="D1632">
            <v>102.32</v>
          </cell>
        </row>
        <row r="1633">
          <cell r="A1633" t="str">
            <v>07GT00</v>
          </cell>
          <cell r="B1633">
            <v>155</v>
          </cell>
          <cell r="C1633">
            <v>0</v>
          </cell>
          <cell r="D1633">
            <v>26.25</v>
          </cell>
        </row>
        <row r="1634">
          <cell r="A1634" t="str">
            <v>07GU00</v>
          </cell>
          <cell r="B1634">
            <v>147</v>
          </cell>
          <cell r="C1634">
            <v>0</v>
          </cell>
          <cell r="D1634">
            <v>63.68</v>
          </cell>
        </row>
        <row r="1635">
          <cell r="A1635" t="str">
            <v>07GX00</v>
          </cell>
          <cell r="B1635">
            <v>46</v>
          </cell>
          <cell r="C1635">
            <v>0</v>
          </cell>
          <cell r="D1635">
            <v>22.22</v>
          </cell>
        </row>
        <row r="1636">
          <cell r="A1636" t="str">
            <v>07GY00</v>
          </cell>
          <cell r="B1636">
            <v>229</v>
          </cell>
          <cell r="C1636">
            <v>0</v>
          </cell>
          <cell r="D1636">
            <v>63.82</v>
          </cell>
        </row>
        <row r="1637">
          <cell r="A1637" t="str">
            <v>07HL00</v>
          </cell>
          <cell r="B1637">
            <v>249</v>
          </cell>
          <cell r="C1637">
            <v>0</v>
          </cell>
          <cell r="D1637">
            <v>47.71</v>
          </cell>
        </row>
        <row r="1638">
          <cell r="A1638" t="str">
            <v>07HN00</v>
          </cell>
          <cell r="B1638">
            <v>175</v>
          </cell>
          <cell r="C1638">
            <v>0</v>
          </cell>
          <cell r="D1638">
            <v>24.61</v>
          </cell>
        </row>
        <row r="1639">
          <cell r="A1639" t="str">
            <v>07HO00</v>
          </cell>
          <cell r="B1639">
            <v>86</v>
          </cell>
          <cell r="C1639">
            <v>0</v>
          </cell>
          <cell r="D1639">
            <v>42.02</v>
          </cell>
        </row>
        <row r="1640">
          <cell r="A1640" t="str">
            <v>07HP00</v>
          </cell>
          <cell r="B1640">
            <v>96</v>
          </cell>
          <cell r="C1640">
            <v>0</v>
          </cell>
          <cell r="D1640">
            <v>41.84</v>
          </cell>
        </row>
        <row r="1641">
          <cell r="A1641" t="str">
            <v>07HQ00</v>
          </cell>
          <cell r="B1641">
            <v>169</v>
          </cell>
          <cell r="C1641">
            <v>0</v>
          </cell>
          <cell r="D1641">
            <v>101.9</v>
          </cell>
        </row>
        <row r="1642">
          <cell r="A1642" t="str">
            <v>07HV00</v>
          </cell>
          <cell r="B1642">
            <v>297</v>
          </cell>
          <cell r="C1642">
            <v>0</v>
          </cell>
          <cell r="D1642">
            <v>147.09</v>
          </cell>
        </row>
        <row r="1643">
          <cell r="A1643" t="str">
            <v>07HX00</v>
          </cell>
          <cell r="B1643">
            <v>108</v>
          </cell>
          <cell r="C1643">
            <v>0</v>
          </cell>
          <cell r="D1643">
            <v>40.520000000000003</v>
          </cell>
        </row>
        <row r="1644">
          <cell r="A1644" t="str">
            <v>07IA00</v>
          </cell>
          <cell r="B1644">
            <v>154</v>
          </cell>
          <cell r="C1644">
            <v>0</v>
          </cell>
          <cell r="D1644">
            <v>88.37</v>
          </cell>
        </row>
        <row r="1645">
          <cell r="A1645" t="str">
            <v>07IH00</v>
          </cell>
          <cell r="B1645">
            <v>189</v>
          </cell>
          <cell r="C1645">
            <v>403.76</v>
          </cell>
          <cell r="D1645">
            <v>533.66999999999996</v>
          </cell>
        </row>
        <row r="1646">
          <cell r="A1646" t="str">
            <v>07IJ00</v>
          </cell>
          <cell r="B1646">
            <v>144</v>
          </cell>
          <cell r="C1646">
            <v>0</v>
          </cell>
          <cell r="D1646">
            <v>47.2</v>
          </cell>
        </row>
        <row r="1647">
          <cell r="A1647" t="str">
            <v>07IK00</v>
          </cell>
          <cell r="B1647">
            <v>190</v>
          </cell>
          <cell r="C1647">
            <v>0</v>
          </cell>
          <cell r="D1647">
            <v>52.36</v>
          </cell>
        </row>
        <row r="1648">
          <cell r="A1648" t="str">
            <v>07IL00</v>
          </cell>
          <cell r="B1648">
            <v>83</v>
          </cell>
          <cell r="C1648">
            <v>0</v>
          </cell>
          <cell r="D1648">
            <v>29.95</v>
          </cell>
        </row>
        <row r="1649">
          <cell r="A1649" t="str">
            <v>07IM00</v>
          </cell>
          <cell r="B1649">
            <v>145</v>
          </cell>
          <cell r="C1649">
            <v>0</v>
          </cell>
          <cell r="D1649">
            <v>84.3</v>
          </cell>
        </row>
        <row r="1650">
          <cell r="A1650" t="str">
            <v>07IP00</v>
          </cell>
          <cell r="B1650">
            <v>143</v>
          </cell>
          <cell r="C1650">
            <v>0</v>
          </cell>
          <cell r="D1650">
            <v>91.25</v>
          </cell>
        </row>
        <row r="1651">
          <cell r="A1651" t="str">
            <v>07IV00</v>
          </cell>
          <cell r="B1651">
            <v>382</v>
          </cell>
          <cell r="C1651">
            <v>0</v>
          </cell>
          <cell r="D1651">
            <v>12.04</v>
          </cell>
        </row>
        <row r="1652">
          <cell r="A1652" t="str">
            <v>07IX00</v>
          </cell>
          <cell r="B1652">
            <v>620</v>
          </cell>
          <cell r="C1652">
            <v>0</v>
          </cell>
          <cell r="D1652">
            <v>73.489999999999995</v>
          </cell>
        </row>
        <row r="1653">
          <cell r="A1653" t="str">
            <v>07IY00</v>
          </cell>
          <cell r="B1653">
            <v>154</v>
          </cell>
          <cell r="C1653">
            <v>0</v>
          </cell>
          <cell r="D1653">
            <v>102.79</v>
          </cell>
        </row>
        <row r="1654">
          <cell r="A1654" t="str">
            <v>07IZ00</v>
          </cell>
          <cell r="B1654">
            <v>70</v>
          </cell>
          <cell r="C1654">
            <v>0</v>
          </cell>
          <cell r="D1654">
            <v>46.65</v>
          </cell>
        </row>
        <row r="1655">
          <cell r="A1655" t="str">
            <v>07JC00</v>
          </cell>
          <cell r="B1655">
            <v>229</v>
          </cell>
          <cell r="C1655">
            <v>0</v>
          </cell>
          <cell r="D1655">
            <v>36.44</v>
          </cell>
        </row>
        <row r="1656">
          <cell r="A1656" t="str">
            <v>07JE00</v>
          </cell>
          <cell r="B1656">
            <v>248</v>
          </cell>
          <cell r="C1656">
            <v>0</v>
          </cell>
          <cell r="D1656">
            <v>132.57</v>
          </cell>
        </row>
        <row r="1657">
          <cell r="A1657" t="str">
            <v>07JG00</v>
          </cell>
          <cell r="B1657">
            <v>352</v>
          </cell>
          <cell r="C1657">
            <v>0</v>
          </cell>
          <cell r="D1657">
            <v>82.05</v>
          </cell>
        </row>
        <row r="1658">
          <cell r="A1658" t="str">
            <v>07JH00</v>
          </cell>
          <cell r="B1658">
            <v>222</v>
          </cell>
          <cell r="C1658">
            <v>176.43</v>
          </cell>
          <cell r="D1658">
            <v>329.02</v>
          </cell>
        </row>
        <row r="1659">
          <cell r="A1659" t="str">
            <v>07JK00</v>
          </cell>
          <cell r="B1659">
            <v>239</v>
          </cell>
          <cell r="C1659">
            <v>0</v>
          </cell>
          <cell r="D1659">
            <v>0</v>
          </cell>
        </row>
        <row r="1660">
          <cell r="A1660" t="str">
            <v>07JM00</v>
          </cell>
          <cell r="B1660">
            <v>255</v>
          </cell>
          <cell r="C1660">
            <v>0</v>
          </cell>
          <cell r="D1660">
            <v>88.92</v>
          </cell>
        </row>
        <row r="1661">
          <cell r="A1661" t="str">
            <v>07JN00</v>
          </cell>
          <cell r="B1661">
            <v>270</v>
          </cell>
          <cell r="C1661">
            <v>0</v>
          </cell>
          <cell r="D1661">
            <v>127.97</v>
          </cell>
        </row>
        <row r="1662">
          <cell r="A1662" t="str">
            <v>07JQ00</v>
          </cell>
          <cell r="B1662">
            <v>162</v>
          </cell>
          <cell r="C1662">
            <v>0</v>
          </cell>
          <cell r="D1662">
            <v>53.11</v>
          </cell>
        </row>
        <row r="1663">
          <cell r="A1663" t="str">
            <v>07JR00</v>
          </cell>
          <cell r="B1663">
            <v>132</v>
          </cell>
          <cell r="C1663">
            <v>10.65</v>
          </cell>
          <cell r="D1663">
            <v>101.38</v>
          </cell>
        </row>
        <row r="1664">
          <cell r="A1664" t="str">
            <v>07JU00</v>
          </cell>
          <cell r="B1664">
            <v>206</v>
          </cell>
          <cell r="C1664">
            <v>0</v>
          </cell>
          <cell r="D1664">
            <v>25.58</v>
          </cell>
        </row>
        <row r="1665">
          <cell r="A1665" t="str">
            <v>07JV00</v>
          </cell>
          <cell r="B1665">
            <v>97</v>
          </cell>
          <cell r="C1665">
            <v>0</v>
          </cell>
          <cell r="D1665">
            <v>50.54</v>
          </cell>
        </row>
        <row r="1666">
          <cell r="A1666" t="str">
            <v>07JX00</v>
          </cell>
          <cell r="B1666">
            <v>126</v>
          </cell>
          <cell r="C1666">
            <v>0</v>
          </cell>
          <cell r="D1666">
            <v>33.770000000000003</v>
          </cell>
        </row>
        <row r="1667">
          <cell r="A1667" t="str">
            <v>07KA00</v>
          </cell>
          <cell r="B1667">
            <v>227</v>
          </cell>
          <cell r="C1667">
            <v>0</v>
          </cell>
          <cell r="D1667">
            <v>91.56</v>
          </cell>
        </row>
        <row r="1668">
          <cell r="A1668" t="str">
            <v>07KB00</v>
          </cell>
          <cell r="B1668">
            <v>158</v>
          </cell>
          <cell r="C1668">
            <v>0</v>
          </cell>
          <cell r="D1668">
            <v>61.04</v>
          </cell>
        </row>
        <row r="1669">
          <cell r="A1669" t="str">
            <v>07KC00</v>
          </cell>
          <cell r="B1669">
            <v>173</v>
          </cell>
          <cell r="C1669">
            <v>0</v>
          </cell>
          <cell r="D1669">
            <v>53.14</v>
          </cell>
        </row>
        <row r="1670">
          <cell r="A1670" t="str">
            <v>07KD00</v>
          </cell>
          <cell r="B1670">
            <v>449</v>
          </cell>
          <cell r="C1670">
            <v>0</v>
          </cell>
          <cell r="D1670">
            <v>105.78</v>
          </cell>
        </row>
        <row r="1671">
          <cell r="A1671" t="str">
            <v>07KE00</v>
          </cell>
          <cell r="B1671">
            <v>361</v>
          </cell>
          <cell r="C1671">
            <v>105.05</v>
          </cell>
          <cell r="D1671">
            <v>353.19</v>
          </cell>
        </row>
        <row r="1672">
          <cell r="A1672" t="str">
            <v>07KF00</v>
          </cell>
          <cell r="B1672">
            <v>134</v>
          </cell>
          <cell r="C1672">
            <v>1.6</v>
          </cell>
          <cell r="D1672">
            <v>93.71</v>
          </cell>
        </row>
        <row r="1673">
          <cell r="A1673" t="str">
            <v>07KG00</v>
          </cell>
          <cell r="B1673">
            <v>142</v>
          </cell>
          <cell r="C1673">
            <v>0</v>
          </cell>
          <cell r="D1673">
            <v>36.9</v>
          </cell>
        </row>
        <row r="1674">
          <cell r="A1674" t="str">
            <v>07KH00</v>
          </cell>
          <cell r="B1674">
            <v>150</v>
          </cell>
          <cell r="C1674">
            <v>37.97</v>
          </cell>
          <cell r="D1674">
            <v>141.08000000000001</v>
          </cell>
        </row>
        <row r="1675">
          <cell r="A1675" t="str">
            <v>07KI00</v>
          </cell>
          <cell r="B1675">
            <v>101</v>
          </cell>
          <cell r="C1675">
            <v>0</v>
          </cell>
          <cell r="D1675">
            <v>39.53</v>
          </cell>
        </row>
        <row r="1676">
          <cell r="A1676" t="str">
            <v>07KJ00</v>
          </cell>
          <cell r="B1676">
            <v>220</v>
          </cell>
          <cell r="C1676">
            <v>29.64</v>
          </cell>
          <cell r="D1676">
            <v>180.86</v>
          </cell>
        </row>
        <row r="1677">
          <cell r="A1677" t="str">
            <v>07KK00</v>
          </cell>
          <cell r="B1677">
            <v>69</v>
          </cell>
          <cell r="C1677">
            <v>0</v>
          </cell>
          <cell r="D1677">
            <v>15.28</v>
          </cell>
        </row>
        <row r="1678">
          <cell r="A1678" t="str">
            <v>07KL00</v>
          </cell>
          <cell r="B1678">
            <v>153</v>
          </cell>
          <cell r="C1678">
            <v>0</v>
          </cell>
          <cell r="D1678">
            <v>81.05</v>
          </cell>
        </row>
        <row r="1679">
          <cell r="A1679" t="str">
            <v>07KN00</v>
          </cell>
          <cell r="B1679">
            <v>225</v>
          </cell>
          <cell r="C1679">
            <v>0</v>
          </cell>
          <cell r="D1679">
            <v>28.33</v>
          </cell>
        </row>
        <row r="1680">
          <cell r="A1680" t="str">
            <v>07KO00</v>
          </cell>
          <cell r="B1680">
            <v>122</v>
          </cell>
          <cell r="C1680">
            <v>0</v>
          </cell>
          <cell r="D1680">
            <v>83.09</v>
          </cell>
        </row>
        <row r="1681">
          <cell r="A1681" t="str">
            <v>07KQ00</v>
          </cell>
          <cell r="B1681">
            <v>201</v>
          </cell>
          <cell r="C1681">
            <v>0</v>
          </cell>
          <cell r="D1681">
            <v>68.81</v>
          </cell>
        </row>
        <row r="1682">
          <cell r="A1682" t="str">
            <v>07KQ01</v>
          </cell>
          <cell r="B1682">
            <v>61</v>
          </cell>
          <cell r="C1682">
            <v>0</v>
          </cell>
          <cell r="D1682">
            <v>13.95</v>
          </cell>
        </row>
        <row r="1683">
          <cell r="A1683" t="str">
            <v>07KR00</v>
          </cell>
          <cell r="B1683">
            <v>263</v>
          </cell>
          <cell r="C1683">
            <v>0</v>
          </cell>
          <cell r="D1683">
            <v>41.62</v>
          </cell>
        </row>
        <row r="1684">
          <cell r="A1684" t="str">
            <v>07KS00</v>
          </cell>
          <cell r="B1684">
            <v>123</v>
          </cell>
          <cell r="C1684">
            <v>0</v>
          </cell>
          <cell r="D1684">
            <v>40</v>
          </cell>
        </row>
        <row r="1685">
          <cell r="A1685" t="str">
            <v>07KT00</v>
          </cell>
          <cell r="B1685">
            <v>142</v>
          </cell>
          <cell r="C1685">
            <v>17.45</v>
          </cell>
          <cell r="D1685">
            <v>115.06</v>
          </cell>
        </row>
        <row r="1686">
          <cell r="A1686" t="str">
            <v>07KU00</v>
          </cell>
          <cell r="B1686">
            <v>128</v>
          </cell>
          <cell r="C1686">
            <v>0</v>
          </cell>
          <cell r="D1686">
            <v>28.76</v>
          </cell>
        </row>
        <row r="1687">
          <cell r="A1687" t="str">
            <v>07KV00</v>
          </cell>
          <cell r="B1687">
            <v>483</v>
          </cell>
          <cell r="C1687">
            <v>12.14</v>
          </cell>
          <cell r="D1687">
            <v>344.13</v>
          </cell>
        </row>
        <row r="1688">
          <cell r="A1688" t="str">
            <v>07KX00</v>
          </cell>
          <cell r="B1688">
            <v>198</v>
          </cell>
          <cell r="C1688">
            <v>0</v>
          </cell>
          <cell r="D1688">
            <v>87.82</v>
          </cell>
        </row>
        <row r="1689">
          <cell r="A1689" t="str">
            <v>07KY00</v>
          </cell>
          <cell r="B1689">
            <v>191</v>
          </cell>
          <cell r="C1689">
            <v>0</v>
          </cell>
          <cell r="D1689">
            <v>94</v>
          </cell>
        </row>
        <row r="1690">
          <cell r="A1690" t="str">
            <v>07KZ00</v>
          </cell>
          <cell r="B1690">
            <v>82</v>
          </cell>
          <cell r="C1690">
            <v>0</v>
          </cell>
          <cell r="D1690">
            <v>44.86</v>
          </cell>
        </row>
        <row r="1691">
          <cell r="A1691" t="str">
            <v>07LA00</v>
          </cell>
          <cell r="B1691">
            <v>471</v>
          </cell>
          <cell r="C1691">
            <v>0</v>
          </cell>
          <cell r="D1691">
            <v>163.13999999999999</v>
          </cell>
        </row>
        <row r="1692">
          <cell r="A1692" t="str">
            <v>07LB00</v>
          </cell>
          <cell r="B1692">
            <v>54</v>
          </cell>
          <cell r="C1692">
            <v>0</v>
          </cell>
          <cell r="D1692">
            <v>27.36</v>
          </cell>
        </row>
        <row r="1693">
          <cell r="A1693" t="str">
            <v>07LC00</v>
          </cell>
          <cell r="B1693">
            <v>128</v>
          </cell>
          <cell r="C1693">
            <v>0</v>
          </cell>
          <cell r="D1693">
            <v>10.75</v>
          </cell>
        </row>
        <row r="1694">
          <cell r="A1694" t="str">
            <v>07LD00</v>
          </cell>
          <cell r="B1694">
            <v>288</v>
          </cell>
          <cell r="C1694">
            <v>0</v>
          </cell>
          <cell r="D1694">
            <v>70.040000000000006</v>
          </cell>
        </row>
        <row r="1695">
          <cell r="A1695" t="str">
            <v>07LF00</v>
          </cell>
          <cell r="B1695">
            <v>92</v>
          </cell>
          <cell r="C1695">
            <v>0</v>
          </cell>
          <cell r="D1695">
            <v>45.1</v>
          </cell>
        </row>
        <row r="1696">
          <cell r="A1696" t="str">
            <v>07LH00</v>
          </cell>
          <cell r="B1696">
            <v>197</v>
          </cell>
          <cell r="C1696">
            <v>0</v>
          </cell>
          <cell r="D1696">
            <v>103.3</v>
          </cell>
        </row>
        <row r="1697">
          <cell r="A1697" t="str">
            <v>07LI00</v>
          </cell>
          <cell r="B1697">
            <v>110</v>
          </cell>
          <cell r="C1697">
            <v>10.09</v>
          </cell>
          <cell r="D1697">
            <v>85.7</v>
          </cell>
        </row>
        <row r="1698">
          <cell r="A1698" t="str">
            <v>07LK00</v>
          </cell>
          <cell r="B1698">
            <v>140</v>
          </cell>
          <cell r="C1698">
            <v>0</v>
          </cell>
          <cell r="D1698">
            <v>80.260000000000005</v>
          </cell>
        </row>
        <row r="1699">
          <cell r="A1699" t="str">
            <v>07LM00</v>
          </cell>
          <cell r="B1699">
            <v>181</v>
          </cell>
          <cell r="C1699">
            <v>0</v>
          </cell>
          <cell r="D1699">
            <v>40.9</v>
          </cell>
        </row>
        <row r="1700">
          <cell r="A1700" t="str">
            <v>07LN00</v>
          </cell>
          <cell r="B1700">
            <v>329</v>
          </cell>
          <cell r="C1700">
            <v>0</v>
          </cell>
          <cell r="D1700">
            <v>160.30000000000001</v>
          </cell>
        </row>
        <row r="1701">
          <cell r="A1701" t="str">
            <v>07LO00</v>
          </cell>
          <cell r="B1701">
            <v>103</v>
          </cell>
          <cell r="C1701">
            <v>0</v>
          </cell>
          <cell r="D1701">
            <v>31.39</v>
          </cell>
        </row>
        <row r="1702">
          <cell r="A1702" t="str">
            <v>07LP00</v>
          </cell>
          <cell r="B1702">
            <v>108</v>
          </cell>
          <cell r="C1702">
            <v>46.92</v>
          </cell>
          <cell r="D1702">
            <v>121.16</v>
          </cell>
        </row>
        <row r="1703">
          <cell r="A1703" t="str">
            <v>07LR00</v>
          </cell>
          <cell r="B1703">
            <v>84</v>
          </cell>
          <cell r="C1703">
            <v>42.32</v>
          </cell>
          <cell r="D1703">
            <v>100.06</v>
          </cell>
        </row>
        <row r="1704">
          <cell r="A1704" t="str">
            <v>07LS00</v>
          </cell>
          <cell r="B1704">
            <v>370</v>
          </cell>
          <cell r="C1704">
            <v>0</v>
          </cell>
          <cell r="D1704">
            <v>82.25</v>
          </cell>
        </row>
        <row r="1705">
          <cell r="A1705" t="str">
            <v>07LT00</v>
          </cell>
          <cell r="B1705">
            <v>434</v>
          </cell>
          <cell r="C1705">
            <v>0</v>
          </cell>
          <cell r="D1705">
            <v>151.19</v>
          </cell>
        </row>
        <row r="1706">
          <cell r="A1706" t="str">
            <v>07LU00</v>
          </cell>
          <cell r="B1706">
            <v>103</v>
          </cell>
          <cell r="C1706">
            <v>228.81</v>
          </cell>
          <cell r="D1706">
            <v>299.61</v>
          </cell>
        </row>
        <row r="1707">
          <cell r="A1707" t="str">
            <v>07LV00</v>
          </cell>
          <cell r="B1707">
            <v>117</v>
          </cell>
          <cell r="C1707">
            <v>0</v>
          </cell>
          <cell r="D1707">
            <v>58.94</v>
          </cell>
        </row>
        <row r="1708">
          <cell r="A1708" t="str">
            <v>07LW00</v>
          </cell>
          <cell r="B1708">
            <v>423</v>
          </cell>
          <cell r="C1708">
            <v>564.54999999999995</v>
          </cell>
          <cell r="D1708">
            <v>855.3</v>
          </cell>
        </row>
        <row r="1709">
          <cell r="A1709" t="str">
            <v>07LX00</v>
          </cell>
          <cell r="B1709">
            <v>186</v>
          </cell>
          <cell r="C1709">
            <v>71.709999999999994</v>
          </cell>
          <cell r="D1709">
            <v>199.56</v>
          </cell>
        </row>
        <row r="1710">
          <cell r="A1710" t="str">
            <v>07LY00</v>
          </cell>
          <cell r="B1710">
            <v>246</v>
          </cell>
          <cell r="C1710">
            <v>187.73</v>
          </cell>
          <cell r="D1710">
            <v>356.82</v>
          </cell>
        </row>
        <row r="1711">
          <cell r="A1711" t="str">
            <v>07LZ00</v>
          </cell>
          <cell r="B1711">
            <v>165</v>
          </cell>
          <cell r="C1711">
            <v>62.75</v>
          </cell>
          <cell r="D1711">
            <v>176.16</v>
          </cell>
        </row>
        <row r="1712">
          <cell r="A1712" t="str">
            <v>07MB00</v>
          </cell>
          <cell r="B1712">
            <v>235</v>
          </cell>
          <cell r="C1712">
            <v>0</v>
          </cell>
          <cell r="D1712">
            <v>9.3000000000000007</v>
          </cell>
        </row>
        <row r="1713">
          <cell r="A1713" t="str">
            <v>07MC00</v>
          </cell>
          <cell r="B1713">
            <v>215</v>
          </cell>
          <cell r="C1713">
            <v>0</v>
          </cell>
          <cell r="D1713">
            <v>86.51</v>
          </cell>
        </row>
        <row r="1714">
          <cell r="A1714" t="str">
            <v>07MD00</v>
          </cell>
          <cell r="B1714">
            <v>74</v>
          </cell>
          <cell r="C1714">
            <v>18.329999999999998</v>
          </cell>
          <cell r="D1714">
            <v>69.19</v>
          </cell>
        </row>
        <row r="1715">
          <cell r="A1715" t="str">
            <v>07ME00</v>
          </cell>
          <cell r="B1715">
            <v>92</v>
          </cell>
          <cell r="C1715">
            <v>0</v>
          </cell>
          <cell r="D1715">
            <v>40.729999999999997</v>
          </cell>
        </row>
        <row r="1716">
          <cell r="A1716" t="str">
            <v>07MF00</v>
          </cell>
          <cell r="B1716">
            <v>270</v>
          </cell>
          <cell r="C1716">
            <v>19.690000000000001</v>
          </cell>
          <cell r="D1716">
            <v>205.28</v>
          </cell>
        </row>
        <row r="1717">
          <cell r="A1717" t="str">
            <v>07MG00</v>
          </cell>
          <cell r="B1717">
            <v>139</v>
          </cell>
          <cell r="C1717">
            <v>0</v>
          </cell>
          <cell r="D1717">
            <v>73.48</v>
          </cell>
        </row>
        <row r="1718">
          <cell r="A1718" t="str">
            <v>07MH00</v>
          </cell>
          <cell r="B1718">
            <v>171</v>
          </cell>
          <cell r="C1718">
            <v>0</v>
          </cell>
          <cell r="D1718">
            <v>82.46</v>
          </cell>
        </row>
        <row r="1719">
          <cell r="A1719" t="str">
            <v>07MJ00</v>
          </cell>
          <cell r="B1719">
            <v>195</v>
          </cell>
          <cell r="C1719">
            <v>0</v>
          </cell>
          <cell r="D1719">
            <v>75.12</v>
          </cell>
        </row>
        <row r="1720">
          <cell r="A1720" t="str">
            <v>07MK00</v>
          </cell>
          <cell r="B1720">
            <v>285</v>
          </cell>
          <cell r="C1720">
            <v>191.65</v>
          </cell>
          <cell r="D1720">
            <v>387.55</v>
          </cell>
        </row>
        <row r="1721">
          <cell r="A1721" t="str">
            <v>07ML00</v>
          </cell>
          <cell r="B1721">
            <v>204</v>
          </cell>
          <cell r="C1721">
            <v>485.5</v>
          </cell>
          <cell r="D1721">
            <v>625.72</v>
          </cell>
        </row>
        <row r="1722">
          <cell r="A1722" t="str">
            <v>07MN00</v>
          </cell>
          <cell r="B1722">
            <v>243</v>
          </cell>
          <cell r="C1722">
            <v>0</v>
          </cell>
          <cell r="D1722">
            <v>19.59</v>
          </cell>
        </row>
        <row r="1723">
          <cell r="A1723" t="str">
            <v>07MQ00</v>
          </cell>
          <cell r="B1723">
            <v>403</v>
          </cell>
          <cell r="C1723">
            <v>0</v>
          </cell>
          <cell r="D1723">
            <v>81.599999999999994</v>
          </cell>
        </row>
        <row r="1724">
          <cell r="A1724" t="str">
            <v>07MR00</v>
          </cell>
          <cell r="B1724">
            <v>113</v>
          </cell>
          <cell r="C1724">
            <v>41.55</v>
          </cell>
          <cell r="D1724">
            <v>119.22</v>
          </cell>
        </row>
        <row r="1725">
          <cell r="A1725" t="str">
            <v>07MV00</v>
          </cell>
          <cell r="B1725">
            <v>217</v>
          </cell>
          <cell r="C1725">
            <v>0</v>
          </cell>
          <cell r="D1725">
            <v>54.92</v>
          </cell>
        </row>
        <row r="1726">
          <cell r="A1726" t="str">
            <v>07MX00</v>
          </cell>
          <cell r="B1726">
            <v>354</v>
          </cell>
          <cell r="C1726">
            <v>0</v>
          </cell>
          <cell r="D1726">
            <v>177.6</v>
          </cell>
        </row>
        <row r="1727">
          <cell r="A1727" t="str">
            <v>07MY00</v>
          </cell>
          <cell r="B1727">
            <v>103</v>
          </cell>
          <cell r="C1727">
            <v>0</v>
          </cell>
          <cell r="D1727">
            <v>47.09</v>
          </cell>
        </row>
        <row r="1728">
          <cell r="A1728" t="str">
            <v>07NA00</v>
          </cell>
          <cell r="B1728">
            <v>226</v>
          </cell>
          <cell r="C1728">
            <v>0</v>
          </cell>
          <cell r="D1728">
            <v>104.82</v>
          </cell>
        </row>
        <row r="1729">
          <cell r="A1729" t="str">
            <v>07NB00</v>
          </cell>
          <cell r="B1729">
            <v>200</v>
          </cell>
          <cell r="C1729">
            <v>0</v>
          </cell>
          <cell r="D1729">
            <v>96.62</v>
          </cell>
        </row>
        <row r="1730">
          <cell r="A1730" t="str">
            <v>07ND00</v>
          </cell>
          <cell r="B1730">
            <v>318</v>
          </cell>
          <cell r="C1730">
            <v>0</v>
          </cell>
          <cell r="D1730">
            <v>18.72</v>
          </cell>
        </row>
        <row r="1731">
          <cell r="A1731" t="str">
            <v>07NE00</v>
          </cell>
          <cell r="B1731">
            <v>201</v>
          </cell>
          <cell r="C1731">
            <v>0</v>
          </cell>
          <cell r="D1731">
            <v>132.06</v>
          </cell>
        </row>
        <row r="1732">
          <cell r="A1732" t="str">
            <v>07NF00</v>
          </cell>
          <cell r="B1732">
            <v>248</v>
          </cell>
          <cell r="C1732">
            <v>95.98</v>
          </cell>
          <cell r="D1732">
            <v>266.44</v>
          </cell>
        </row>
        <row r="1733">
          <cell r="A1733" t="str">
            <v>07NG00</v>
          </cell>
          <cell r="B1733">
            <v>85</v>
          </cell>
          <cell r="C1733">
            <v>0</v>
          </cell>
          <cell r="D1733">
            <v>23.27</v>
          </cell>
        </row>
        <row r="1734">
          <cell r="A1734" t="str">
            <v>07NH00</v>
          </cell>
          <cell r="B1734">
            <v>206</v>
          </cell>
          <cell r="C1734">
            <v>0</v>
          </cell>
          <cell r="D1734">
            <v>110</v>
          </cell>
        </row>
        <row r="1735">
          <cell r="A1735" t="str">
            <v>07NI00</v>
          </cell>
          <cell r="B1735">
            <v>100</v>
          </cell>
          <cell r="C1735">
            <v>0</v>
          </cell>
          <cell r="D1735">
            <v>49.78</v>
          </cell>
        </row>
        <row r="1736">
          <cell r="A1736" t="str">
            <v>07NJ00</v>
          </cell>
          <cell r="B1736">
            <v>208</v>
          </cell>
          <cell r="C1736">
            <v>375.28</v>
          </cell>
          <cell r="D1736">
            <v>518.25</v>
          </cell>
        </row>
        <row r="1737">
          <cell r="A1737" t="str">
            <v>07NK00</v>
          </cell>
          <cell r="B1737">
            <v>210</v>
          </cell>
          <cell r="C1737">
            <v>0</v>
          </cell>
          <cell r="D1737">
            <v>65.27</v>
          </cell>
        </row>
        <row r="1738">
          <cell r="A1738" t="str">
            <v>07NM00</v>
          </cell>
          <cell r="B1738">
            <v>67</v>
          </cell>
          <cell r="C1738">
            <v>0</v>
          </cell>
          <cell r="D1738">
            <v>26.61</v>
          </cell>
        </row>
        <row r="1739">
          <cell r="A1739" t="str">
            <v>07NN00</v>
          </cell>
          <cell r="B1739">
            <v>186</v>
          </cell>
          <cell r="C1739">
            <v>0</v>
          </cell>
          <cell r="D1739">
            <v>20.96</v>
          </cell>
        </row>
        <row r="1740">
          <cell r="A1740" t="str">
            <v>07NP00</v>
          </cell>
          <cell r="B1740">
            <v>285</v>
          </cell>
          <cell r="C1740">
            <v>0</v>
          </cell>
          <cell r="D1740">
            <v>147.58000000000001</v>
          </cell>
        </row>
        <row r="1741">
          <cell r="A1741" t="str">
            <v>07NQ00</v>
          </cell>
          <cell r="B1741">
            <v>248</v>
          </cell>
          <cell r="C1741">
            <v>0</v>
          </cell>
          <cell r="D1741">
            <v>54.01</v>
          </cell>
        </row>
        <row r="1742">
          <cell r="A1742" t="str">
            <v>07NR00</v>
          </cell>
          <cell r="B1742">
            <v>291</v>
          </cell>
          <cell r="C1742">
            <v>16.82</v>
          </cell>
          <cell r="D1742">
            <v>216.84</v>
          </cell>
        </row>
        <row r="1743">
          <cell r="A1743" t="str">
            <v>07NS00</v>
          </cell>
          <cell r="B1743">
            <v>194</v>
          </cell>
          <cell r="C1743">
            <v>0</v>
          </cell>
          <cell r="D1743">
            <v>29.42</v>
          </cell>
        </row>
        <row r="1744">
          <cell r="A1744" t="str">
            <v>07NT00</v>
          </cell>
          <cell r="B1744">
            <v>276</v>
          </cell>
          <cell r="C1744">
            <v>0</v>
          </cell>
          <cell r="D1744">
            <v>65.459999999999994</v>
          </cell>
        </row>
        <row r="1745">
          <cell r="A1745" t="str">
            <v>07NU00</v>
          </cell>
          <cell r="B1745">
            <v>93</v>
          </cell>
          <cell r="C1745">
            <v>0</v>
          </cell>
          <cell r="D1745">
            <v>47</v>
          </cell>
        </row>
        <row r="1746">
          <cell r="A1746" t="str">
            <v>07NW00</v>
          </cell>
          <cell r="B1746">
            <v>78</v>
          </cell>
          <cell r="C1746">
            <v>0</v>
          </cell>
          <cell r="D1746">
            <v>47.58</v>
          </cell>
        </row>
        <row r="1747">
          <cell r="A1747" t="str">
            <v>07NY00</v>
          </cell>
          <cell r="B1747">
            <v>160</v>
          </cell>
          <cell r="C1747">
            <v>95.11</v>
          </cell>
          <cell r="D1747">
            <v>205.09</v>
          </cell>
        </row>
        <row r="1748">
          <cell r="A1748" t="str">
            <v>07NZ00</v>
          </cell>
          <cell r="B1748">
            <v>69</v>
          </cell>
          <cell r="C1748">
            <v>0</v>
          </cell>
          <cell r="D1748">
            <v>19.559999999999999</v>
          </cell>
        </row>
        <row r="1749">
          <cell r="A1749" t="str">
            <v>07OA00</v>
          </cell>
          <cell r="B1749">
            <v>148</v>
          </cell>
          <cell r="C1749">
            <v>0</v>
          </cell>
          <cell r="D1749">
            <v>51.74</v>
          </cell>
        </row>
        <row r="1750">
          <cell r="A1750" t="str">
            <v>07OB00</v>
          </cell>
          <cell r="B1750">
            <v>350</v>
          </cell>
          <cell r="C1750">
            <v>0</v>
          </cell>
          <cell r="D1750">
            <v>140.97999999999999</v>
          </cell>
        </row>
        <row r="1751">
          <cell r="A1751" t="str">
            <v>07OC00</v>
          </cell>
          <cell r="B1751">
            <v>222</v>
          </cell>
          <cell r="C1751">
            <v>0</v>
          </cell>
          <cell r="D1751">
            <v>19.29</v>
          </cell>
        </row>
        <row r="1752">
          <cell r="A1752" t="str">
            <v>07OD00</v>
          </cell>
          <cell r="B1752">
            <v>100</v>
          </cell>
          <cell r="C1752">
            <v>0</v>
          </cell>
          <cell r="D1752">
            <v>24.44</v>
          </cell>
        </row>
        <row r="1753">
          <cell r="A1753" t="str">
            <v>07OE00</v>
          </cell>
          <cell r="B1753">
            <v>209</v>
          </cell>
          <cell r="C1753">
            <v>12.7</v>
          </cell>
          <cell r="D1753">
            <v>156.36000000000001</v>
          </cell>
        </row>
        <row r="1754">
          <cell r="A1754" t="str">
            <v>07OH00</v>
          </cell>
          <cell r="B1754">
            <v>124</v>
          </cell>
          <cell r="C1754">
            <v>0</v>
          </cell>
          <cell r="D1754">
            <v>63.25</v>
          </cell>
        </row>
        <row r="1755">
          <cell r="A1755" t="str">
            <v>07OJ00</v>
          </cell>
          <cell r="B1755">
            <v>165</v>
          </cell>
          <cell r="C1755">
            <v>0</v>
          </cell>
          <cell r="D1755">
            <v>93.99</v>
          </cell>
        </row>
        <row r="1756">
          <cell r="A1756" t="str">
            <v>07OK00</v>
          </cell>
          <cell r="B1756">
            <v>167</v>
          </cell>
          <cell r="C1756">
            <v>0</v>
          </cell>
          <cell r="D1756">
            <v>76.02</v>
          </cell>
        </row>
        <row r="1757">
          <cell r="A1757" t="str">
            <v>07OL00</v>
          </cell>
          <cell r="B1757">
            <v>190</v>
          </cell>
          <cell r="C1757">
            <v>0</v>
          </cell>
          <cell r="D1757">
            <v>47.7</v>
          </cell>
        </row>
        <row r="1758">
          <cell r="A1758" t="str">
            <v>07OM00</v>
          </cell>
          <cell r="B1758">
            <v>98</v>
          </cell>
          <cell r="C1758">
            <v>57.27</v>
          </cell>
          <cell r="D1758">
            <v>124.64</v>
          </cell>
        </row>
        <row r="1759">
          <cell r="A1759" t="str">
            <v>07OQ00</v>
          </cell>
          <cell r="B1759">
            <v>297</v>
          </cell>
          <cell r="C1759">
            <v>191.42</v>
          </cell>
          <cell r="D1759">
            <v>395.57</v>
          </cell>
        </row>
        <row r="1760">
          <cell r="A1760" t="str">
            <v>07OT00</v>
          </cell>
          <cell r="B1760">
            <v>254</v>
          </cell>
          <cell r="C1760">
            <v>0</v>
          </cell>
          <cell r="D1760">
            <v>168.2</v>
          </cell>
        </row>
        <row r="1761">
          <cell r="A1761" t="str">
            <v>07OV00</v>
          </cell>
          <cell r="B1761">
            <v>380</v>
          </cell>
          <cell r="C1761">
            <v>0</v>
          </cell>
          <cell r="D1761">
            <v>186.33</v>
          </cell>
        </row>
        <row r="1762">
          <cell r="A1762" t="str">
            <v>07OW00</v>
          </cell>
          <cell r="B1762">
            <v>251</v>
          </cell>
          <cell r="C1762">
            <v>0</v>
          </cell>
          <cell r="D1762">
            <v>94.95</v>
          </cell>
        </row>
        <row r="1763">
          <cell r="A1763" t="str">
            <v>07OX00</v>
          </cell>
          <cell r="B1763">
            <v>240</v>
          </cell>
          <cell r="C1763">
            <v>0</v>
          </cell>
          <cell r="D1763">
            <v>67.55</v>
          </cell>
        </row>
        <row r="1764">
          <cell r="A1764" t="str">
            <v>07OY00</v>
          </cell>
          <cell r="B1764">
            <v>205</v>
          </cell>
          <cell r="C1764">
            <v>0</v>
          </cell>
          <cell r="D1764">
            <v>43.03</v>
          </cell>
        </row>
        <row r="1765">
          <cell r="A1765" t="str">
            <v>07OZ00</v>
          </cell>
          <cell r="B1765">
            <v>173</v>
          </cell>
          <cell r="C1765">
            <v>0</v>
          </cell>
          <cell r="D1765">
            <v>18.239999999999998</v>
          </cell>
        </row>
        <row r="1766">
          <cell r="A1766" t="str">
            <v>07PA00</v>
          </cell>
          <cell r="B1766">
            <v>38</v>
          </cell>
          <cell r="C1766">
            <v>63.74</v>
          </cell>
          <cell r="D1766">
            <v>89.86</v>
          </cell>
        </row>
        <row r="1767">
          <cell r="A1767" t="str">
            <v>07PD00</v>
          </cell>
          <cell r="B1767">
            <v>69</v>
          </cell>
          <cell r="C1767">
            <v>0</v>
          </cell>
          <cell r="D1767">
            <v>26.84</v>
          </cell>
        </row>
        <row r="1768">
          <cell r="A1768" t="str">
            <v>07PE00</v>
          </cell>
          <cell r="B1768">
            <v>93</v>
          </cell>
          <cell r="C1768">
            <v>23.37</v>
          </cell>
          <cell r="D1768">
            <v>87.3</v>
          </cell>
        </row>
        <row r="1769">
          <cell r="A1769" t="str">
            <v>07PF00</v>
          </cell>
          <cell r="B1769">
            <v>240</v>
          </cell>
          <cell r="C1769">
            <v>0</v>
          </cell>
          <cell r="D1769">
            <v>58.42</v>
          </cell>
        </row>
        <row r="1770">
          <cell r="A1770" t="str">
            <v>07PH00</v>
          </cell>
          <cell r="B1770">
            <v>211</v>
          </cell>
          <cell r="C1770">
            <v>0</v>
          </cell>
          <cell r="D1770">
            <v>5.67</v>
          </cell>
        </row>
        <row r="1771">
          <cell r="A1771" t="str">
            <v>07PI00</v>
          </cell>
          <cell r="B1771">
            <v>153</v>
          </cell>
          <cell r="C1771">
            <v>0</v>
          </cell>
          <cell r="D1771">
            <v>33.92</v>
          </cell>
        </row>
        <row r="1772">
          <cell r="A1772" t="str">
            <v>07PJ00</v>
          </cell>
          <cell r="B1772">
            <v>455</v>
          </cell>
          <cell r="C1772">
            <v>0</v>
          </cell>
          <cell r="D1772">
            <v>148.13999999999999</v>
          </cell>
        </row>
        <row r="1773">
          <cell r="A1773" t="str">
            <v>07PM00</v>
          </cell>
          <cell r="B1773">
            <v>259</v>
          </cell>
          <cell r="C1773">
            <v>0</v>
          </cell>
          <cell r="D1773">
            <v>138.11000000000001</v>
          </cell>
        </row>
        <row r="1774">
          <cell r="A1774" t="str">
            <v>07PP00</v>
          </cell>
          <cell r="B1774">
            <v>78</v>
          </cell>
          <cell r="C1774">
            <v>0</v>
          </cell>
          <cell r="D1774">
            <v>50.43</v>
          </cell>
        </row>
        <row r="1775">
          <cell r="A1775" t="str">
            <v>07PR00</v>
          </cell>
          <cell r="B1775">
            <v>93</v>
          </cell>
          <cell r="C1775">
            <v>65.27</v>
          </cell>
          <cell r="D1775">
            <v>129.19</v>
          </cell>
        </row>
        <row r="1776">
          <cell r="A1776" t="str">
            <v>07PV00</v>
          </cell>
          <cell r="B1776">
            <v>147</v>
          </cell>
          <cell r="C1776">
            <v>0</v>
          </cell>
          <cell r="D1776">
            <v>26.67</v>
          </cell>
        </row>
        <row r="1777">
          <cell r="A1777" t="str">
            <v>07PW00</v>
          </cell>
          <cell r="B1777">
            <v>226</v>
          </cell>
          <cell r="C1777">
            <v>0</v>
          </cell>
          <cell r="D1777">
            <v>114</v>
          </cell>
        </row>
        <row r="1778">
          <cell r="A1778" t="str">
            <v>07QB00</v>
          </cell>
          <cell r="B1778">
            <v>231</v>
          </cell>
          <cell r="C1778">
            <v>0</v>
          </cell>
          <cell r="D1778">
            <v>143.13</v>
          </cell>
        </row>
        <row r="1779">
          <cell r="A1779" t="str">
            <v>07QF00</v>
          </cell>
          <cell r="B1779">
            <v>262</v>
          </cell>
          <cell r="C1779">
            <v>0</v>
          </cell>
          <cell r="D1779">
            <v>84.69</v>
          </cell>
        </row>
        <row r="1780">
          <cell r="A1780" t="str">
            <v>07QK00</v>
          </cell>
          <cell r="B1780">
            <v>103</v>
          </cell>
          <cell r="C1780">
            <v>0</v>
          </cell>
          <cell r="D1780">
            <v>60.29</v>
          </cell>
        </row>
        <row r="1781">
          <cell r="A1781" t="str">
            <v>07QM00</v>
          </cell>
          <cell r="B1781">
            <v>343</v>
          </cell>
          <cell r="C1781">
            <v>0</v>
          </cell>
          <cell r="D1781">
            <v>90.88</v>
          </cell>
        </row>
        <row r="1782">
          <cell r="A1782" t="str">
            <v>07QO00</v>
          </cell>
          <cell r="B1782">
            <v>55</v>
          </cell>
          <cell r="C1782">
            <v>162.34</v>
          </cell>
          <cell r="D1782">
            <v>200.14</v>
          </cell>
        </row>
        <row r="1783">
          <cell r="A1783" t="str">
            <v>07QP00</v>
          </cell>
          <cell r="B1783">
            <v>107</v>
          </cell>
          <cell r="C1783">
            <v>0</v>
          </cell>
          <cell r="D1783">
            <v>0</v>
          </cell>
        </row>
        <row r="1784">
          <cell r="A1784" t="str">
            <v>07QQ00</v>
          </cell>
          <cell r="B1784">
            <v>301</v>
          </cell>
          <cell r="C1784">
            <v>1.72</v>
          </cell>
          <cell r="D1784">
            <v>208.62</v>
          </cell>
        </row>
        <row r="1785">
          <cell r="A1785" t="str">
            <v>07QS00</v>
          </cell>
          <cell r="B1785">
            <v>292</v>
          </cell>
          <cell r="C1785">
            <v>0</v>
          </cell>
          <cell r="D1785">
            <v>76.930000000000007</v>
          </cell>
        </row>
        <row r="1786">
          <cell r="A1786" t="str">
            <v>07QU00</v>
          </cell>
          <cell r="B1786">
            <v>141</v>
          </cell>
          <cell r="C1786">
            <v>0</v>
          </cell>
          <cell r="D1786">
            <v>43.61</v>
          </cell>
        </row>
        <row r="1787">
          <cell r="A1787" t="str">
            <v>07QV00</v>
          </cell>
          <cell r="B1787">
            <v>95</v>
          </cell>
          <cell r="C1787">
            <v>3.45</v>
          </cell>
          <cell r="D1787">
            <v>68.75</v>
          </cell>
        </row>
        <row r="1788">
          <cell r="A1788" t="str">
            <v>07QW00</v>
          </cell>
          <cell r="B1788">
            <v>297</v>
          </cell>
          <cell r="C1788">
            <v>144.51</v>
          </cell>
          <cell r="D1788">
            <v>348.65</v>
          </cell>
        </row>
        <row r="1789">
          <cell r="A1789" t="str">
            <v>07QZ00</v>
          </cell>
          <cell r="B1789">
            <v>199</v>
          </cell>
          <cell r="C1789">
            <v>5.53</v>
          </cell>
          <cell r="D1789">
            <v>142.31</v>
          </cell>
        </row>
        <row r="1790">
          <cell r="A1790" t="str">
            <v>07RC00</v>
          </cell>
          <cell r="B1790">
            <v>227</v>
          </cell>
          <cell r="C1790">
            <v>0</v>
          </cell>
          <cell r="D1790">
            <v>44.83</v>
          </cell>
        </row>
        <row r="1791">
          <cell r="A1791" t="str">
            <v>07RE00</v>
          </cell>
          <cell r="B1791">
            <v>198</v>
          </cell>
          <cell r="C1791">
            <v>0</v>
          </cell>
          <cell r="D1791">
            <v>123.97</v>
          </cell>
        </row>
        <row r="1792">
          <cell r="A1792" t="str">
            <v>07RF00</v>
          </cell>
          <cell r="B1792">
            <v>71</v>
          </cell>
          <cell r="C1792">
            <v>0</v>
          </cell>
          <cell r="D1792">
            <v>42.04</v>
          </cell>
        </row>
        <row r="1793">
          <cell r="A1793" t="str">
            <v>07RG00</v>
          </cell>
          <cell r="B1793">
            <v>263</v>
          </cell>
          <cell r="C1793">
            <v>0</v>
          </cell>
          <cell r="D1793">
            <v>160.29</v>
          </cell>
        </row>
        <row r="1794">
          <cell r="A1794" t="str">
            <v>07RH00</v>
          </cell>
          <cell r="B1794">
            <v>170</v>
          </cell>
          <cell r="C1794">
            <v>0</v>
          </cell>
          <cell r="D1794">
            <v>66.099999999999994</v>
          </cell>
        </row>
        <row r="1795">
          <cell r="A1795" t="str">
            <v>07RI00</v>
          </cell>
          <cell r="B1795">
            <v>188</v>
          </cell>
          <cell r="C1795">
            <v>0</v>
          </cell>
          <cell r="D1795">
            <v>81.5</v>
          </cell>
        </row>
        <row r="1796">
          <cell r="A1796" t="str">
            <v>07RJ00</v>
          </cell>
          <cell r="B1796">
            <v>173</v>
          </cell>
          <cell r="C1796">
            <v>0</v>
          </cell>
          <cell r="D1796">
            <v>33.28</v>
          </cell>
        </row>
        <row r="1797">
          <cell r="A1797" t="str">
            <v>07RK00</v>
          </cell>
          <cell r="B1797">
            <v>214</v>
          </cell>
          <cell r="C1797">
            <v>0</v>
          </cell>
          <cell r="D1797">
            <v>69.45</v>
          </cell>
        </row>
        <row r="1798">
          <cell r="A1798" t="str">
            <v>07RL00</v>
          </cell>
          <cell r="B1798">
            <v>415</v>
          </cell>
          <cell r="C1798">
            <v>0</v>
          </cell>
          <cell r="D1798">
            <v>132.91999999999999</v>
          </cell>
        </row>
        <row r="1799">
          <cell r="A1799" t="str">
            <v>07RM00</v>
          </cell>
          <cell r="B1799">
            <v>147</v>
          </cell>
          <cell r="C1799">
            <v>0</v>
          </cell>
          <cell r="D1799">
            <v>55.3</v>
          </cell>
        </row>
        <row r="1800">
          <cell r="A1800" t="str">
            <v>07RO00</v>
          </cell>
          <cell r="B1800">
            <v>494</v>
          </cell>
          <cell r="C1800">
            <v>0</v>
          </cell>
          <cell r="D1800">
            <v>48.89</v>
          </cell>
        </row>
        <row r="1801">
          <cell r="A1801" t="str">
            <v>07RQ00</v>
          </cell>
          <cell r="B1801">
            <v>410</v>
          </cell>
          <cell r="C1801">
            <v>977.91</v>
          </cell>
          <cell r="D1801">
            <v>1259.72</v>
          </cell>
        </row>
        <row r="1802">
          <cell r="A1802" t="str">
            <v>07RS00</v>
          </cell>
          <cell r="B1802">
            <v>355</v>
          </cell>
          <cell r="C1802">
            <v>0</v>
          </cell>
          <cell r="D1802">
            <v>231.71</v>
          </cell>
        </row>
        <row r="1803">
          <cell r="A1803" t="str">
            <v>07RV00</v>
          </cell>
          <cell r="B1803">
            <v>341</v>
          </cell>
          <cell r="C1803">
            <v>0</v>
          </cell>
          <cell r="D1803">
            <v>103.28</v>
          </cell>
        </row>
        <row r="1804">
          <cell r="A1804" t="str">
            <v>07RY00</v>
          </cell>
          <cell r="B1804">
            <v>203</v>
          </cell>
          <cell r="C1804">
            <v>0</v>
          </cell>
          <cell r="D1804">
            <v>73.94</v>
          </cell>
        </row>
        <row r="1805">
          <cell r="A1805" t="str">
            <v>07RZ00</v>
          </cell>
          <cell r="B1805">
            <v>44</v>
          </cell>
          <cell r="C1805">
            <v>0</v>
          </cell>
          <cell r="D1805">
            <v>9.6199999999999992</v>
          </cell>
        </row>
        <row r="1806">
          <cell r="A1806" t="str">
            <v>07SC00</v>
          </cell>
          <cell r="B1806">
            <v>216</v>
          </cell>
          <cell r="C1806">
            <v>0</v>
          </cell>
          <cell r="D1806">
            <v>57.11</v>
          </cell>
        </row>
        <row r="1807">
          <cell r="A1807" t="str">
            <v>07SE00</v>
          </cell>
          <cell r="B1807">
            <v>225</v>
          </cell>
          <cell r="C1807">
            <v>0</v>
          </cell>
          <cell r="D1807">
            <v>71.77</v>
          </cell>
        </row>
        <row r="1808">
          <cell r="A1808" t="str">
            <v>07SG00</v>
          </cell>
          <cell r="B1808">
            <v>371</v>
          </cell>
          <cell r="C1808">
            <v>0</v>
          </cell>
          <cell r="D1808">
            <v>199.76</v>
          </cell>
        </row>
        <row r="1809">
          <cell r="A1809" t="str">
            <v>07SH00</v>
          </cell>
          <cell r="B1809">
            <v>371</v>
          </cell>
          <cell r="C1809">
            <v>0</v>
          </cell>
          <cell r="D1809">
            <v>179.52</v>
          </cell>
        </row>
        <row r="1810">
          <cell r="A1810" t="str">
            <v>07SI00</v>
          </cell>
          <cell r="B1810">
            <v>167</v>
          </cell>
          <cell r="C1810">
            <v>26.6</v>
          </cell>
          <cell r="D1810">
            <v>141.38999999999999</v>
          </cell>
        </row>
        <row r="1811">
          <cell r="A1811" t="str">
            <v>07SL00</v>
          </cell>
          <cell r="B1811">
            <v>141</v>
          </cell>
          <cell r="C1811">
            <v>34.619999999999997</v>
          </cell>
          <cell r="D1811">
            <v>131.54</v>
          </cell>
        </row>
        <row r="1812">
          <cell r="A1812" t="str">
            <v>07SM00</v>
          </cell>
          <cell r="B1812">
            <v>210</v>
          </cell>
          <cell r="C1812">
            <v>0</v>
          </cell>
          <cell r="D1812">
            <v>120.95</v>
          </cell>
        </row>
        <row r="1813">
          <cell r="A1813" t="str">
            <v>07SN00</v>
          </cell>
          <cell r="B1813">
            <v>476</v>
          </cell>
          <cell r="C1813">
            <v>0</v>
          </cell>
          <cell r="D1813">
            <v>61.59</v>
          </cell>
        </row>
        <row r="1814">
          <cell r="A1814" t="str">
            <v>07SO00</v>
          </cell>
          <cell r="B1814">
            <v>201</v>
          </cell>
          <cell r="C1814">
            <v>410.03</v>
          </cell>
          <cell r="D1814">
            <v>548.19000000000005</v>
          </cell>
        </row>
        <row r="1815">
          <cell r="A1815" t="str">
            <v>07SP00</v>
          </cell>
          <cell r="B1815">
            <v>560</v>
          </cell>
          <cell r="C1815">
            <v>563.72</v>
          </cell>
          <cell r="D1815">
            <v>948.65</v>
          </cell>
        </row>
        <row r="1816">
          <cell r="A1816" t="str">
            <v>07SQ00</v>
          </cell>
          <cell r="B1816">
            <v>171</v>
          </cell>
          <cell r="C1816">
            <v>8.8699999999999992</v>
          </cell>
          <cell r="D1816">
            <v>126.41</v>
          </cell>
        </row>
        <row r="1817">
          <cell r="A1817" t="str">
            <v>07ST00</v>
          </cell>
          <cell r="B1817">
            <v>251</v>
          </cell>
          <cell r="C1817">
            <v>101.88</v>
          </cell>
          <cell r="D1817">
            <v>274.39999999999998</v>
          </cell>
        </row>
        <row r="1818">
          <cell r="A1818" t="str">
            <v>07SY00</v>
          </cell>
          <cell r="B1818">
            <v>143</v>
          </cell>
          <cell r="C1818">
            <v>206.36</v>
          </cell>
          <cell r="D1818">
            <v>304.64999999999998</v>
          </cell>
        </row>
        <row r="1819">
          <cell r="A1819" t="str">
            <v>07SZ00</v>
          </cell>
          <cell r="B1819">
            <v>321</v>
          </cell>
          <cell r="C1819">
            <v>275.92</v>
          </cell>
          <cell r="D1819">
            <v>496.56</v>
          </cell>
        </row>
        <row r="1820">
          <cell r="A1820" t="str">
            <v>07TA00</v>
          </cell>
          <cell r="B1820">
            <v>402</v>
          </cell>
          <cell r="C1820">
            <v>0</v>
          </cell>
          <cell r="D1820">
            <v>85.44</v>
          </cell>
        </row>
        <row r="1821">
          <cell r="A1821" t="str">
            <v>07TB00</v>
          </cell>
          <cell r="B1821">
            <v>133</v>
          </cell>
          <cell r="C1821">
            <v>0</v>
          </cell>
          <cell r="D1821">
            <v>56.58</v>
          </cell>
        </row>
        <row r="1822">
          <cell r="A1822" t="str">
            <v>07TC00</v>
          </cell>
          <cell r="B1822">
            <v>130</v>
          </cell>
          <cell r="C1822">
            <v>0</v>
          </cell>
          <cell r="D1822">
            <v>46.47</v>
          </cell>
        </row>
        <row r="1823">
          <cell r="A1823" t="str">
            <v>07TE00</v>
          </cell>
          <cell r="B1823">
            <v>213</v>
          </cell>
          <cell r="C1823">
            <v>0</v>
          </cell>
          <cell r="D1823">
            <v>138.31</v>
          </cell>
        </row>
        <row r="1824">
          <cell r="A1824" t="str">
            <v>07TH00</v>
          </cell>
          <cell r="B1824">
            <v>288</v>
          </cell>
          <cell r="C1824">
            <v>0</v>
          </cell>
          <cell r="D1824">
            <v>77.88</v>
          </cell>
        </row>
        <row r="1825">
          <cell r="A1825" t="str">
            <v>07TJ00</v>
          </cell>
          <cell r="B1825">
            <v>362</v>
          </cell>
          <cell r="C1825">
            <v>392.57</v>
          </cell>
          <cell r="D1825">
            <v>641.4</v>
          </cell>
        </row>
        <row r="1826">
          <cell r="A1826" t="str">
            <v>07TJ02</v>
          </cell>
          <cell r="B1826">
            <v>211</v>
          </cell>
          <cell r="C1826">
            <v>391.33</v>
          </cell>
          <cell r="D1826">
            <v>536.36</v>
          </cell>
        </row>
        <row r="1827">
          <cell r="A1827" t="str">
            <v>07TK00</v>
          </cell>
          <cell r="B1827">
            <v>376</v>
          </cell>
          <cell r="C1827">
            <v>0</v>
          </cell>
          <cell r="D1827">
            <v>221.42</v>
          </cell>
        </row>
        <row r="1828">
          <cell r="A1828" t="str">
            <v>07TM00</v>
          </cell>
          <cell r="B1828">
            <v>165</v>
          </cell>
          <cell r="C1828">
            <v>538.25</v>
          </cell>
          <cell r="D1828">
            <v>651.66999999999996</v>
          </cell>
        </row>
        <row r="1829">
          <cell r="A1829" t="str">
            <v>07TN00</v>
          </cell>
          <cell r="B1829">
            <v>276</v>
          </cell>
          <cell r="C1829">
            <v>0</v>
          </cell>
          <cell r="D1829">
            <v>17.95</v>
          </cell>
        </row>
        <row r="1830">
          <cell r="A1830" t="str">
            <v>07TO00</v>
          </cell>
          <cell r="B1830">
            <v>378</v>
          </cell>
          <cell r="C1830">
            <v>208.05</v>
          </cell>
          <cell r="D1830">
            <v>467.87</v>
          </cell>
        </row>
        <row r="1831">
          <cell r="A1831" t="str">
            <v>07TP00</v>
          </cell>
          <cell r="B1831">
            <v>264</v>
          </cell>
          <cell r="C1831">
            <v>0</v>
          </cell>
          <cell r="D1831">
            <v>79.83</v>
          </cell>
        </row>
        <row r="1832">
          <cell r="A1832" t="str">
            <v>07TR00</v>
          </cell>
          <cell r="B1832">
            <v>317</v>
          </cell>
          <cell r="C1832">
            <v>0</v>
          </cell>
          <cell r="D1832">
            <v>161.30000000000001</v>
          </cell>
        </row>
        <row r="1833">
          <cell r="A1833" t="str">
            <v>07TT00</v>
          </cell>
          <cell r="B1833">
            <v>301</v>
          </cell>
          <cell r="C1833">
            <v>215.57</v>
          </cell>
          <cell r="D1833">
            <v>422.47</v>
          </cell>
        </row>
        <row r="1834">
          <cell r="A1834" t="str">
            <v>07TV00</v>
          </cell>
          <cell r="B1834">
            <v>198</v>
          </cell>
          <cell r="C1834">
            <v>264.17</v>
          </cell>
          <cell r="D1834">
            <v>400.27</v>
          </cell>
        </row>
        <row r="1835">
          <cell r="A1835" t="str">
            <v>07TX00</v>
          </cell>
          <cell r="B1835">
            <v>103</v>
          </cell>
          <cell r="C1835">
            <v>0</v>
          </cell>
          <cell r="D1835">
            <v>9.7899999999999991</v>
          </cell>
        </row>
        <row r="1836">
          <cell r="A1836" t="str">
            <v>07TY00</v>
          </cell>
          <cell r="B1836">
            <v>111</v>
          </cell>
          <cell r="C1836">
            <v>240.2</v>
          </cell>
          <cell r="D1836">
            <v>316.5</v>
          </cell>
        </row>
        <row r="1837">
          <cell r="A1837" t="str">
            <v>07TZ00</v>
          </cell>
          <cell r="B1837">
            <v>138</v>
          </cell>
          <cell r="C1837">
            <v>0</v>
          </cell>
          <cell r="D1837">
            <v>29.52</v>
          </cell>
        </row>
        <row r="1838">
          <cell r="A1838" t="str">
            <v>07UA00</v>
          </cell>
          <cell r="B1838">
            <v>149</v>
          </cell>
          <cell r="C1838">
            <v>29.67</v>
          </cell>
          <cell r="D1838">
            <v>132.08000000000001</v>
          </cell>
        </row>
        <row r="1839">
          <cell r="A1839" t="str">
            <v>07UC00</v>
          </cell>
          <cell r="B1839">
            <v>62</v>
          </cell>
          <cell r="C1839">
            <v>147.58000000000001</v>
          </cell>
          <cell r="D1839">
            <v>190.19</v>
          </cell>
        </row>
        <row r="1840">
          <cell r="A1840" t="str">
            <v>07UD00</v>
          </cell>
          <cell r="B1840">
            <v>233</v>
          </cell>
          <cell r="C1840">
            <v>136.72999999999999</v>
          </cell>
          <cell r="D1840">
            <v>296.88</v>
          </cell>
        </row>
        <row r="1841">
          <cell r="A1841" t="str">
            <v>07UF00</v>
          </cell>
          <cell r="B1841">
            <v>580</v>
          </cell>
          <cell r="C1841">
            <v>0</v>
          </cell>
          <cell r="D1841">
            <v>158.85</v>
          </cell>
        </row>
        <row r="1842">
          <cell r="A1842" t="str">
            <v>07UG00</v>
          </cell>
          <cell r="B1842">
            <v>183</v>
          </cell>
          <cell r="C1842">
            <v>0</v>
          </cell>
          <cell r="D1842">
            <v>69.010000000000005</v>
          </cell>
        </row>
        <row r="1843">
          <cell r="A1843" t="str">
            <v>07UH00</v>
          </cell>
          <cell r="B1843">
            <v>343</v>
          </cell>
          <cell r="C1843">
            <v>256.75</v>
          </cell>
          <cell r="D1843">
            <v>492.52</v>
          </cell>
        </row>
        <row r="1844">
          <cell r="A1844" t="str">
            <v>07UK00</v>
          </cell>
          <cell r="B1844">
            <v>267</v>
          </cell>
          <cell r="C1844">
            <v>0</v>
          </cell>
          <cell r="D1844">
            <v>130.75</v>
          </cell>
        </row>
        <row r="1845">
          <cell r="A1845" t="str">
            <v>07UN00</v>
          </cell>
          <cell r="B1845">
            <v>229</v>
          </cell>
          <cell r="C1845">
            <v>0</v>
          </cell>
          <cell r="D1845">
            <v>136.44999999999999</v>
          </cell>
        </row>
        <row r="1846">
          <cell r="A1846" t="str">
            <v>07UO00</v>
          </cell>
          <cell r="B1846">
            <v>241</v>
          </cell>
          <cell r="C1846">
            <v>758.36</v>
          </cell>
          <cell r="D1846">
            <v>924.01</v>
          </cell>
        </row>
        <row r="1847">
          <cell r="A1847" t="str">
            <v>07UQ00</v>
          </cell>
          <cell r="B1847">
            <v>418</v>
          </cell>
          <cell r="C1847">
            <v>0</v>
          </cell>
          <cell r="D1847">
            <v>0</v>
          </cell>
        </row>
        <row r="1848">
          <cell r="A1848" t="str">
            <v>07UR00</v>
          </cell>
          <cell r="B1848">
            <v>291</v>
          </cell>
          <cell r="C1848">
            <v>0</v>
          </cell>
          <cell r="D1848">
            <v>85.81</v>
          </cell>
        </row>
        <row r="1849">
          <cell r="A1849" t="str">
            <v>07US00</v>
          </cell>
          <cell r="B1849">
            <v>278</v>
          </cell>
          <cell r="C1849">
            <v>0</v>
          </cell>
          <cell r="D1849">
            <v>115.18</v>
          </cell>
        </row>
        <row r="1850">
          <cell r="A1850" t="str">
            <v>07UU00</v>
          </cell>
          <cell r="B1850">
            <v>197</v>
          </cell>
          <cell r="C1850">
            <v>519.04</v>
          </cell>
          <cell r="D1850">
            <v>654.45000000000005</v>
          </cell>
        </row>
        <row r="1851">
          <cell r="A1851" t="str">
            <v>07UV00</v>
          </cell>
          <cell r="B1851">
            <v>237</v>
          </cell>
          <cell r="C1851">
            <v>0</v>
          </cell>
          <cell r="D1851">
            <v>124.6</v>
          </cell>
        </row>
        <row r="1852">
          <cell r="A1852" t="str">
            <v>07UX00</v>
          </cell>
          <cell r="B1852">
            <v>380</v>
          </cell>
          <cell r="C1852">
            <v>0</v>
          </cell>
          <cell r="D1852">
            <v>184.28</v>
          </cell>
        </row>
        <row r="1853">
          <cell r="A1853" t="str">
            <v>07UY00</v>
          </cell>
          <cell r="B1853">
            <v>413</v>
          </cell>
          <cell r="C1853">
            <v>0</v>
          </cell>
          <cell r="D1853">
            <v>282.85000000000002</v>
          </cell>
        </row>
        <row r="1854">
          <cell r="A1854" t="str">
            <v>07VA00</v>
          </cell>
          <cell r="B1854">
            <v>193</v>
          </cell>
          <cell r="C1854">
            <v>4.57</v>
          </cell>
          <cell r="D1854">
            <v>137.22999999999999</v>
          </cell>
        </row>
        <row r="1855">
          <cell r="A1855" t="str">
            <v>07VC00</v>
          </cell>
          <cell r="B1855">
            <v>364</v>
          </cell>
          <cell r="C1855">
            <v>25.42</v>
          </cell>
          <cell r="D1855">
            <v>275.62</v>
          </cell>
        </row>
        <row r="1856">
          <cell r="A1856" t="str">
            <v>07VD00</v>
          </cell>
          <cell r="B1856">
            <v>161</v>
          </cell>
          <cell r="C1856">
            <v>0</v>
          </cell>
          <cell r="D1856">
            <v>68.41</v>
          </cell>
        </row>
        <row r="1857">
          <cell r="A1857" t="str">
            <v>07VE00</v>
          </cell>
          <cell r="B1857">
            <v>188</v>
          </cell>
          <cell r="C1857">
            <v>0</v>
          </cell>
          <cell r="D1857">
            <v>69.650000000000006</v>
          </cell>
        </row>
        <row r="1858">
          <cell r="A1858" t="str">
            <v>07VH00</v>
          </cell>
          <cell r="B1858">
            <v>50</v>
          </cell>
          <cell r="C1858">
            <v>0</v>
          </cell>
          <cell r="D1858">
            <v>5.24</v>
          </cell>
        </row>
        <row r="1859">
          <cell r="A1859" t="str">
            <v>07VI00</v>
          </cell>
          <cell r="B1859">
            <v>318</v>
          </cell>
          <cell r="C1859">
            <v>0</v>
          </cell>
          <cell r="D1859">
            <v>97.76</v>
          </cell>
        </row>
        <row r="1860">
          <cell r="A1860" t="str">
            <v>07VK00</v>
          </cell>
          <cell r="B1860">
            <v>388</v>
          </cell>
          <cell r="C1860">
            <v>0</v>
          </cell>
          <cell r="D1860">
            <v>82.9</v>
          </cell>
        </row>
        <row r="1861">
          <cell r="A1861" t="str">
            <v>07VM00</v>
          </cell>
          <cell r="B1861">
            <v>276</v>
          </cell>
          <cell r="C1861">
            <v>0</v>
          </cell>
          <cell r="D1861">
            <v>49.73</v>
          </cell>
        </row>
        <row r="1862">
          <cell r="A1862" t="str">
            <v>07VO00</v>
          </cell>
          <cell r="B1862">
            <v>223</v>
          </cell>
          <cell r="C1862">
            <v>0</v>
          </cell>
          <cell r="D1862">
            <v>71.290000000000006</v>
          </cell>
        </row>
        <row r="1863">
          <cell r="A1863" t="str">
            <v>07VP00</v>
          </cell>
          <cell r="B1863">
            <v>374</v>
          </cell>
          <cell r="C1863">
            <v>0</v>
          </cell>
          <cell r="D1863">
            <v>129.88</v>
          </cell>
        </row>
        <row r="1864">
          <cell r="A1864" t="str">
            <v>07VS00</v>
          </cell>
          <cell r="B1864">
            <v>345</v>
          </cell>
          <cell r="C1864">
            <v>0</v>
          </cell>
          <cell r="D1864">
            <v>61.44</v>
          </cell>
        </row>
        <row r="1865">
          <cell r="A1865" t="str">
            <v>07VT00</v>
          </cell>
          <cell r="B1865">
            <v>174</v>
          </cell>
          <cell r="C1865">
            <v>10.75</v>
          </cell>
          <cell r="D1865">
            <v>130.35</v>
          </cell>
        </row>
        <row r="1866">
          <cell r="A1866" t="str">
            <v>07VU00</v>
          </cell>
          <cell r="B1866">
            <v>258</v>
          </cell>
          <cell r="C1866">
            <v>373.64</v>
          </cell>
          <cell r="D1866">
            <v>550.98</v>
          </cell>
        </row>
        <row r="1867">
          <cell r="A1867" t="str">
            <v>07VV00</v>
          </cell>
          <cell r="B1867">
            <v>172</v>
          </cell>
          <cell r="C1867">
            <v>8.6199999999999992</v>
          </cell>
          <cell r="D1867">
            <v>126.85</v>
          </cell>
        </row>
        <row r="1868">
          <cell r="A1868" t="str">
            <v>07VW00</v>
          </cell>
          <cell r="B1868">
            <v>218</v>
          </cell>
          <cell r="C1868">
            <v>600.20000000000005</v>
          </cell>
          <cell r="D1868">
            <v>750.04</v>
          </cell>
        </row>
        <row r="1869">
          <cell r="A1869" t="str">
            <v>07VX00</v>
          </cell>
          <cell r="B1869">
            <v>172</v>
          </cell>
          <cell r="C1869">
            <v>84.81</v>
          </cell>
          <cell r="D1869">
            <v>203.03</v>
          </cell>
        </row>
        <row r="1870">
          <cell r="A1870" t="str">
            <v>07VZ00</v>
          </cell>
          <cell r="B1870">
            <v>144</v>
          </cell>
          <cell r="C1870">
            <v>21.79</v>
          </cell>
          <cell r="D1870">
            <v>120.77</v>
          </cell>
        </row>
        <row r="1871">
          <cell r="A1871" t="str">
            <v>07WF00</v>
          </cell>
          <cell r="B1871">
            <v>335</v>
          </cell>
          <cell r="C1871">
            <v>0</v>
          </cell>
          <cell r="D1871">
            <v>42.31</v>
          </cell>
        </row>
        <row r="1872">
          <cell r="A1872" t="str">
            <v>07WG00</v>
          </cell>
          <cell r="B1872">
            <v>152</v>
          </cell>
          <cell r="C1872">
            <v>0</v>
          </cell>
          <cell r="D1872">
            <v>25.43</v>
          </cell>
        </row>
        <row r="1873">
          <cell r="A1873" t="str">
            <v>07WK00</v>
          </cell>
          <cell r="B1873">
            <v>150</v>
          </cell>
          <cell r="C1873">
            <v>0</v>
          </cell>
          <cell r="D1873">
            <v>77.06</v>
          </cell>
        </row>
        <row r="1874">
          <cell r="A1874" t="str">
            <v>07WM00</v>
          </cell>
          <cell r="B1874">
            <v>106</v>
          </cell>
          <cell r="C1874">
            <v>29.64</v>
          </cell>
          <cell r="D1874">
            <v>102.5</v>
          </cell>
        </row>
        <row r="1875">
          <cell r="A1875" t="str">
            <v>07WN00</v>
          </cell>
          <cell r="B1875">
            <v>150</v>
          </cell>
          <cell r="C1875">
            <v>31.49</v>
          </cell>
          <cell r="D1875">
            <v>134.6</v>
          </cell>
        </row>
        <row r="1876">
          <cell r="A1876" t="str">
            <v>07WO00</v>
          </cell>
          <cell r="B1876">
            <v>92</v>
          </cell>
          <cell r="C1876">
            <v>35.840000000000003</v>
          </cell>
          <cell r="D1876">
            <v>99.08</v>
          </cell>
        </row>
        <row r="1877">
          <cell r="A1877" t="str">
            <v>07WP00</v>
          </cell>
          <cell r="B1877">
            <v>39</v>
          </cell>
          <cell r="C1877">
            <v>34.92</v>
          </cell>
          <cell r="D1877">
            <v>61.73</v>
          </cell>
        </row>
        <row r="1878">
          <cell r="A1878" t="str">
            <v>07WQ00</v>
          </cell>
          <cell r="B1878">
            <v>85</v>
          </cell>
          <cell r="C1878">
            <v>0</v>
          </cell>
          <cell r="D1878">
            <v>56.9</v>
          </cell>
        </row>
        <row r="1879">
          <cell r="A1879" t="str">
            <v>07WT00</v>
          </cell>
          <cell r="B1879">
            <v>789</v>
          </cell>
          <cell r="C1879">
            <v>0</v>
          </cell>
          <cell r="D1879">
            <v>165.4</v>
          </cell>
        </row>
        <row r="1880">
          <cell r="A1880" t="str">
            <v>07WV00</v>
          </cell>
          <cell r="B1880">
            <v>152</v>
          </cell>
          <cell r="C1880">
            <v>0.19</v>
          </cell>
          <cell r="D1880">
            <v>104.67</v>
          </cell>
        </row>
        <row r="1881">
          <cell r="A1881" t="str">
            <v>07WX00</v>
          </cell>
          <cell r="B1881">
            <v>189</v>
          </cell>
          <cell r="C1881">
            <v>0</v>
          </cell>
          <cell r="D1881">
            <v>105.25</v>
          </cell>
        </row>
        <row r="1882">
          <cell r="A1882" t="str">
            <v>07WY00</v>
          </cell>
          <cell r="B1882">
            <v>520</v>
          </cell>
          <cell r="C1882">
            <v>0</v>
          </cell>
          <cell r="D1882">
            <v>76.430000000000007</v>
          </cell>
        </row>
        <row r="1883">
          <cell r="A1883" t="str">
            <v>07WZ00</v>
          </cell>
          <cell r="B1883">
            <v>70</v>
          </cell>
          <cell r="C1883">
            <v>0</v>
          </cell>
          <cell r="D1883">
            <v>4.95</v>
          </cell>
        </row>
        <row r="1884">
          <cell r="A1884" t="str">
            <v>07XB00</v>
          </cell>
          <cell r="B1884">
            <v>91</v>
          </cell>
          <cell r="C1884">
            <v>40.82</v>
          </cell>
          <cell r="D1884">
            <v>103.37</v>
          </cell>
        </row>
        <row r="1885">
          <cell r="A1885" t="str">
            <v>07XC00</v>
          </cell>
          <cell r="B1885">
            <v>239</v>
          </cell>
          <cell r="C1885">
            <v>0</v>
          </cell>
          <cell r="D1885">
            <v>12.04</v>
          </cell>
        </row>
        <row r="1886">
          <cell r="A1886" t="str">
            <v>07XG00</v>
          </cell>
          <cell r="B1886">
            <v>201</v>
          </cell>
          <cell r="C1886">
            <v>0</v>
          </cell>
          <cell r="D1886">
            <v>42.17</v>
          </cell>
        </row>
        <row r="1887">
          <cell r="A1887" t="str">
            <v>07XH00</v>
          </cell>
          <cell r="B1887">
            <v>202</v>
          </cell>
          <cell r="C1887">
            <v>0</v>
          </cell>
          <cell r="D1887">
            <v>62.56</v>
          </cell>
        </row>
        <row r="1888">
          <cell r="A1888" t="str">
            <v>07XI00</v>
          </cell>
          <cell r="B1888">
            <v>187</v>
          </cell>
          <cell r="C1888">
            <v>0</v>
          </cell>
          <cell r="D1888">
            <v>125.86</v>
          </cell>
        </row>
        <row r="1889">
          <cell r="A1889" t="str">
            <v>07XL00</v>
          </cell>
          <cell r="B1889">
            <v>125</v>
          </cell>
          <cell r="C1889">
            <v>0</v>
          </cell>
          <cell r="D1889">
            <v>23.97</v>
          </cell>
        </row>
        <row r="1890">
          <cell r="A1890" t="str">
            <v>07XM00</v>
          </cell>
          <cell r="B1890">
            <v>158</v>
          </cell>
          <cell r="C1890">
            <v>0</v>
          </cell>
          <cell r="D1890">
            <v>16.07</v>
          </cell>
        </row>
        <row r="1891">
          <cell r="A1891" t="str">
            <v>07XN00</v>
          </cell>
          <cell r="B1891">
            <v>56</v>
          </cell>
          <cell r="C1891">
            <v>0</v>
          </cell>
          <cell r="D1891">
            <v>11.46</v>
          </cell>
        </row>
        <row r="1892">
          <cell r="A1892" t="str">
            <v>07XO00</v>
          </cell>
          <cell r="B1892">
            <v>291</v>
          </cell>
          <cell r="C1892">
            <v>0</v>
          </cell>
          <cell r="D1892">
            <v>48.06</v>
          </cell>
        </row>
        <row r="1893">
          <cell r="A1893" t="str">
            <v>07XP00</v>
          </cell>
          <cell r="B1893">
            <v>228</v>
          </cell>
          <cell r="C1893">
            <v>0</v>
          </cell>
          <cell r="D1893">
            <v>46.07</v>
          </cell>
        </row>
        <row r="1894">
          <cell r="A1894" t="str">
            <v>07XQ00</v>
          </cell>
          <cell r="B1894">
            <v>140</v>
          </cell>
          <cell r="C1894">
            <v>0</v>
          </cell>
          <cell r="D1894">
            <v>80.239999999999995</v>
          </cell>
        </row>
        <row r="1895">
          <cell r="A1895" t="str">
            <v>07XS00</v>
          </cell>
          <cell r="B1895">
            <v>121</v>
          </cell>
          <cell r="C1895">
            <v>19.52</v>
          </cell>
          <cell r="D1895">
            <v>102.69</v>
          </cell>
        </row>
        <row r="1896">
          <cell r="A1896" t="str">
            <v>07XV00</v>
          </cell>
          <cell r="B1896">
            <v>192</v>
          </cell>
          <cell r="C1896">
            <v>57.78</v>
          </cell>
          <cell r="D1896">
            <v>189.76</v>
          </cell>
        </row>
        <row r="1897">
          <cell r="A1897" t="str">
            <v>07XX00</v>
          </cell>
          <cell r="B1897">
            <v>285</v>
          </cell>
          <cell r="C1897">
            <v>0</v>
          </cell>
          <cell r="D1897">
            <v>58.99</v>
          </cell>
        </row>
        <row r="1898">
          <cell r="A1898" t="str">
            <v>07XY00</v>
          </cell>
          <cell r="B1898">
            <v>92</v>
          </cell>
          <cell r="C1898">
            <v>7.03</v>
          </cell>
          <cell r="D1898">
            <v>70.260000000000005</v>
          </cell>
        </row>
        <row r="1899">
          <cell r="A1899" t="str">
            <v>07YA00</v>
          </cell>
          <cell r="B1899">
            <v>96</v>
          </cell>
          <cell r="C1899">
            <v>0</v>
          </cell>
          <cell r="D1899">
            <v>36.46</v>
          </cell>
        </row>
        <row r="1900">
          <cell r="A1900" t="str">
            <v>07YC00</v>
          </cell>
          <cell r="B1900">
            <v>277</v>
          </cell>
          <cell r="C1900">
            <v>0</v>
          </cell>
          <cell r="D1900">
            <v>23.96</v>
          </cell>
        </row>
        <row r="1901">
          <cell r="A1901" t="str">
            <v>07YD00</v>
          </cell>
          <cell r="B1901">
            <v>195</v>
          </cell>
          <cell r="C1901">
            <v>25.43</v>
          </cell>
          <cell r="D1901">
            <v>159.46</v>
          </cell>
        </row>
        <row r="1902">
          <cell r="A1902" t="str">
            <v>07YE00</v>
          </cell>
          <cell r="B1902">
            <v>83</v>
          </cell>
          <cell r="C1902">
            <v>23.28</v>
          </cell>
          <cell r="D1902">
            <v>80.33</v>
          </cell>
        </row>
        <row r="1903">
          <cell r="A1903" t="str">
            <v>07YK00</v>
          </cell>
          <cell r="B1903">
            <v>108</v>
          </cell>
          <cell r="C1903">
            <v>5.07</v>
          </cell>
          <cell r="D1903">
            <v>79.31</v>
          </cell>
        </row>
        <row r="1904">
          <cell r="A1904" t="str">
            <v>07YM00</v>
          </cell>
          <cell r="B1904">
            <v>88</v>
          </cell>
          <cell r="C1904">
            <v>0</v>
          </cell>
          <cell r="D1904">
            <v>19.88</v>
          </cell>
        </row>
        <row r="1905">
          <cell r="A1905" t="str">
            <v>07YN00</v>
          </cell>
          <cell r="B1905">
            <v>368</v>
          </cell>
          <cell r="C1905">
            <v>0</v>
          </cell>
          <cell r="D1905">
            <v>38.549999999999997</v>
          </cell>
        </row>
        <row r="1906">
          <cell r="A1906" t="str">
            <v>07YO00</v>
          </cell>
          <cell r="B1906">
            <v>218</v>
          </cell>
          <cell r="C1906">
            <v>0</v>
          </cell>
          <cell r="D1906">
            <v>65.52</v>
          </cell>
        </row>
        <row r="1907">
          <cell r="A1907" t="str">
            <v>07YP00</v>
          </cell>
          <cell r="B1907">
            <v>177</v>
          </cell>
          <cell r="C1907">
            <v>0</v>
          </cell>
          <cell r="D1907">
            <v>65.06</v>
          </cell>
        </row>
        <row r="1908">
          <cell r="A1908" t="str">
            <v>07YQ00</v>
          </cell>
          <cell r="B1908">
            <v>202</v>
          </cell>
          <cell r="C1908">
            <v>0</v>
          </cell>
          <cell r="D1908">
            <v>75.2</v>
          </cell>
        </row>
        <row r="1909">
          <cell r="A1909" t="str">
            <v>07YR00</v>
          </cell>
          <cell r="B1909">
            <v>100</v>
          </cell>
          <cell r="C1909">
            <v>83.65</v>
          </cell>
          <cell r="D1909">
            <v>152.38999999999999</v>
          </cell>
        </row>
        <row r="1910">
          <cell r="A1910" t="str">
            <v>07YS00</v>
          </cell>
          <cell r="B1910">
            <v>99</v>
          </cell>
          <cell r="C1910">
            <v>0</v>
          </cell>
          <cell r="D1910">
            <v>65.25</v>
          </cell>
        </row>
        <row r="1911">
          <cell r="A1911" t="str">
            <v>07YW00</v>
          </cell>
          <cell r="B1911">
            <v>167</v>
          </cell>
          <cell r="C1911">
            <v>13.42</v>
          </cell>
          <cell r="D1911">
            <v>128.21</v>
          </cell>
        </row>
        <row r="1912">
          <cell r="A1912" t="str">
            <v>07YY00</v>
          </cell>
          <cell r="B1912">
            <v>164</v>
          </cell>
          <cell r="C1912">
            <v>0</v>
          </cell>
          <cell r="D1912">
            <v>43.63</v>
          </cell>
        </row>
        <row r="1913">
          <cell r="A1913" t="str">
            <v>07YZ00</v>
          </cell>
          <cell r="B1913">
            <v>194</v>
          </cell>
          <cell r="C1913">
            <v>0</v>
          </cell>
          <cell r="D1913">
            <v>45.16</v>
          </cell>
        </row>
        <row r="1914">
          <cell r="A1914" t="str">
            <v>07ZB00</v>
          </cell>
          <cell r="B1914">
            <v>132</v>
          </cell>
          <cell r="C1914">
            <v>34.58</v>
          </cell>
          <cell r="D1914">
            <v>125.31</v>
          </cell>
        </row>
        <row r="1915">
          <cell r="A1915" t="str">
            <v>07ZC00</v>
          </cell>
          <cell r="B1915">
            <v>361</v>
          </cell>
          <cell r="C1915">
            <v>0</v>
          </cell>
          <cell r="D1915">
            <v>204.33</v>
          </cell>
        </row>
        <row r="1916">
          <cell r="A1916" t="str">
            <v>07ZE00</v>
          </cell>
          <cell r="B1916">
            <v>84</v>
          </cell>
          <cell r="C1916">
            <v>0</v>
          </cell>
          <cell r="D1916">
            <v>10.44</v>
          </cell>
        </row>
        <row r="1917">
          <cell r="A1917" t="str">
            <v>07ZG00</v>
          </cell>
          <cell r="B1917">
            <v>237</v>
          </cell>
          <cell r="C1917">
            <v>0</v>
          </cell>
          <cell r="D1917">
            <v>49.98</v>
          </cell>
        </row>
        <row r="1918">
          <cell r="A1918" t="str">
            <v>07ZH00</v>
          </cell>
          <cell r="B1918">
            <v>116</v>
          </cell>
          <cell r="C1918">
            <v>0</v>
          </cell>
          <cell r="D1918">
            <v>57.57</v>
          </cell>
        </row>
        <row r="1919">
          <cell r="A1919" t="str">
            <v>07ZJ00</v>
          </cell>
          <cell r="B1919">
            <v>60</v>
          </cell>
          <cell r="C1919">
            <v>0</v>
          </cell>
          <cell r="D1919">
            <v>4.6900000000000004</v>
          </cell>
        </row>
        <row r="1920">
          <cell r="A1920" t="str">
            <v>07ZL00</v>
          </cell>
          <cell r="B1920">
            <v>175</v>
          </cell>
          <cell r="C1920">
            <v>0</v>
          </cell>
          <cell r="D1920">
            <v>68.33</v>
          </cell>
        </row>
        <row r="1921">
          <cell r="A1921" t="str">
            <v>07ZN00</v>
          </cell>
          <cell r="B1921">
            <v>62</v>
          </cell>
          <cell r="C1921">
            <v>0</v>
          </cell>
          <cell r="D1921">
            <v>4.47</v>
          </cell>
        </row>
        <row r="1922">
          <cell r="A1922" t="str">
            <v>07ZO00</v>
          </cell>
          <cell r="B1922">
            <v>75</v>
          </cell>
          <cell r="C1922">
            <v>24.29</v>
          </cell>
          <cell r="D1922">
            <v>75.84</v>
          </cell>
        </row>
        <row r="1923">
          <cell r="A1923" t="str">
            <v>07ZP00</v>
          </cell>
          <cell r="B1923">
            <v>200</v>
          </cell>
          <cell r="C1923">
            <v>0</v>
          </cell>
          <cell r="D1923">
            <v>13.46</v>
          </cell>
        </row>
        <row r="1924">
          <cell r="A1924" t="str">
            <v>07ZQ00</v>
          </cell>
          <cell r="B1924">
            <v>159</v>
          </cell>
          <cell r="C1924">
            <v>0</v>
          </cell>
          <cell r="D1924">
            <v>40.86</v>
          </cell>
        </row>
        <row r="1925">
          <cell r="A1925" t="str">
            <v>07ZS00</v>
          </cell>
          <cell r="B1925">
            <v>161</v>
          </cell>
          <cell r="C1925">
            <v>0</v>
          </cell>
          <cell r="D1925">
            <v>88.84</v>
          </cell>
        </row>
        <row r="1926">
          <cell r="A1926" t="str">
            <v>07ZT00</v>
          </cell>
          <cell r="B1926">
            <v>85</v>
          </cell>
          <cell r="C1926">
            <v>0</v>
          </cell>
          <cell r="D1926">
            <v>38.409999999999997</v>
          </cell>
        </row>
        <row r="1927">
          <cell r="A1927" t="str">
            <v>07ZU00</v>
          </cell>
          <cell r="B1927">
            <v>177</v>
          </cell>
          <cell r="C1927">
            <v>0</v>
          </cell>
          <cell r="D1927">
            <v>87.46</v>
          </cell>
        </row>
        <row r="1928">
          <cell r="A1928" t="str">
            <v>07ZX00</v>
          </cell>
          <cell r="B1928">
            <v>137</v>
          </cell>
          <cell r="C1928">
            <v>0</v>
          </cell>
          <cell r="D1928">
            <v>40.299999999999997</v>
          </cell>
        </row>
        <row r="1929">
          <cell r="A1929" t="str">
            <v>07ZY00</v>
          </cell>
          <cell r="B1929">
            <v>253</v>
          </cell>
          <cell r="C1929">
            <v>0</v>
          </cell>
          <cell r="D1929">
            <v>135.55000000000001</v>
          </cell>
        </row>
        <row r="1930">
          <cell r="A1930" t="str">
            <v>07ZZ00</v>
          </cell>
          <cell r="B1930">
            <v>188</v>
          </cell>
          <cell r="C1930">
            <v>0</v>
          </cell>
          <cell r="D1930">
            <v>61.82</v>
          </cell>
        </row>
        <row r="1931">
          <cell r="A1931" t="str">
            <v>08AB00</v>
          </cell>
          <cell r="B1931">
            <v>112</v>
          </cell>
          <cell r="C1931">
            <v>0</v>
          </cell>
          <cell r="D1931">
            <v>45.75</v>
          </cell>
        </row>
        <row r="1932">
          <cell r="A1932" t="str">
            <v>08AD00</v>
          </cell>
          <cell r="B1932">
            <v>207</v>
          </cell>
          <cell r="C1932">
            <v>45.22</v>
          </cell>
          <cell r="D1932">
            <v>187.5</v>
          </cell>
        </row>
        <row r="1933">
          <cell r="A1933" t="str">
            <v>08AE00</v>
          </cell>
          <cell r="B1933">
            <v>342</v>
          </cell>
          <cell r="C1933">
            <v>0</v>
          </cell>
          <cell r="D1933">
            <v>135.49</v>
          </cell>
        </row>
        <row r="1934">
          <cell r="A1934" t="str">
            <v>08AF00</v>
          </cell>
          <cell r="B1934">
            <v>134</v>
          </cell>
          <cell r="C1934">
            <v>0.89</v>
          </cell>
          <cell r="D1934">
            <v>93</v>
          </cell>
        </row>
        <row r="1935">
          <cell r="A1935" t="str">
            <v>08AG00</v>
          </cell>
          <cell r="B1935">
            <v>98</v>
          </cell>
          <cell r="C1935">
            <v>0</v>
          </cell>
          <cell r="D1935">
            <v>9.1300000000000008</v>
          </cell>
        </row>
        <row r="1936">
          <cell r="A1936" t="str">
            <v>08AI00</v>
          </cell>
          <cell r="B1936">
            <v>59</v>
          </cell>
          <cell r="C1936">
            <v>0</v>
          </cell>
          <cell r="D1936">
            <v>13.33</v>
          </cell>
        </row>
        <row r="1937">
          <cell r="A1937" t="str">
            <v>08AK00</v>
          </cell>
          <cell r="B1937">
            <v>165</v>
          </cell>
          <cell r="C1937">
            <v>0</v>
          </cell>
          <cell r="D1937">
            <v>90.69</v>
          </cell>
        </row>
        <row r="1938">
          <cell r="A1938" t="str">
            <v>08AL00</v>
          </cell>
          <cell r="B1938">
            <v>39</v>
          </cell>
          <cell r="C1938">
            <v>0</v>
          </cell>
          <cell r="D1938">
            <v>10.16</v>
          </cell>
        </row>
        <row r="1939">
          <cell r="A1939" t="str">
            <v>08AM00</v>
          </cell>
          <cell r="B1939">
            <v>371</v>
          </cell>
          <cell r="C1939">
            <v>269.08</v>
          </cell>
          <cell r="D1939">
            <v>524.09</v>
          </cell>
        </row>
        <row r="1940">
          <cell r="A1940" t="str">
            <v>08AO00</v>
          </cell>
          <cell r="B1940">
            <v>95</v>
          </cell>
          <cell r="C1940">
            <v>168.22</v>
          </cell>
          <cell r="D1940">
            <v>233.52</v>
          </cell>
        </row>
        <row r="1941">
          <cell r="A1941" t="str">
            <v>08AP00</v>
          </cell>
          <cell r="B1941">
            <v>247</v>
          </cell>
          <cell r="C1941">
            <v>0</v>
          </cell>
          <cell r="D1941">
            <v>161.96</v>
          </cell>
        </row>
        <row r="1942">
          <cell r="A1942" t="str">
            <v>08AS00</v>
          </cell>
          <cell r="B1942">
            <v>156</v>
          </cell>
          <cell r="C1942">
            <v>0</v>
          </cell>
          <cell r="D1942">
            <v>69.5</v>
          </cell>
        </row>
        <row r="1943">
          <cell r="A1943" t="str">
            <v>08AU00</v>
          </cell>
          <cell r="B1943">
            <v>102</v>
          </cell>
          <cell r="C1943">
            <v>0</v>
          </cell>
          <cell r="D1943">
            <v>37.07</v>
          </cell>
        </row>
        <row r="1944">
          <cell r="A1944" t="str">
            <v>08AV00</v>
          </cell>
          <cell r="B1944">
            <v>168</v>
          </cell>
          <cell r="C1944">
            <v>36.909999999999997</v>
          </cell>
          <cell r="D1944">
            <v>152.38999999999999</v>
          </cell>
        </row>
        <row r="1945">
          <cell r="A1945" t="str">
            <v>08AW00</v>
          </cell>
          <cell r="B1945">
            <v>201</v>
          </cell>
          <cell r="C1945">
            <v>0</v>
          </cell>
          <cell r="D1945">
            <v>122.67</v>
          </cell>
        </row>
        <row r="1946">
          <cell r="A1946" t="str">
            <v>08AX00</v>
          </cell>
          <cell r="B1946">
            <v>106</v>
          </cell>
          <cell r="C1946">
            <v>11.47</v>
          </cell>
          <cell r="D1946">
            <v>84.33</v>
          </cell>
        </row>
        <row r="1947">
          <cell r="A1947" t="str">
            <v>08AY00</v>
          </cell>
          <cell r="B1947">
            <v>61</v>
          </cell>
          <cell r="C1947">
            <v>32.090000000000003</v>
          </cell>
          <cell r="D1947">
            <v>74.02</v>
          </cell>
        </row>
        <row r="1948">
          <cell r="A1948" t="str">
            <v>08AZ00</v>
          </cell>
          <cell r="B1948">
            <v>45</v>
          </cell>
          <cell r="C1948">
            <v>0</v>
          </cell>
          <cell r="D1948">
            <v>4.42</v>
          </cell>
        </row>
        <row r="1949">
          <cell r="A1949" t="str">
            <v>08BA00</v>
          </cell>
          <cell r="B1949">
            <v>33</v>
          </cell>
          <cell r="C1949">
            <v>0</v>
          </cell>
          <cell r="D1949">
            <v>4.83</v>
          </cell>
        </row>
        <row r="1950">
          <cell r="A1950" t="str">
            <v>08BC00</v>
          </cell>
          <cell r="B1950">
            <v>90</v>
          </cell>
          <cell r="C1950">
            <v>7.31</v>
          </cell>
          <cell r="D1950">
            <v>69.17</v>
          </cell>
        </row>
        <row r="1951">
          <cell r="A1951" t="str">
            <v>08BD00</v>
          </cell>
          <cell r="B1951">
            <v>98</v>
          </cell>
          <cell r="C1951">
            <v>0</v>
          </cell>
          <cell r="D1951">
            <v>66.27</v>
          </cell>
        </row>
        <row r="1952">
          <cell r="A1952" t="str">
            <v>08BF00</v>
          </cell>
          <cell r="B1952">
            <v>531</v>
          </cell>
          <cell r="C1952">
            <v>0</v>
          </cell>
          <cell r="D1952">
            <v>149.71</v>
          </cell>
        </row>
        <row r="1953">
          <cell r="A1953" t="str">
            <v>08BH00</v>
          </cell>
          <cell r="B1953">
            <v>247</v>
          </cell>
          <cell r="C1953">
            <v>0</v>
          </cell>
          <cell r="D1953">
            <v>97.4</v>
          </cell>
        </row>
        <row r="1954">
          <cell r="A1954" t="str">
            <v>08BI00</v>
          </cell>
          <cell r="B1954">
            <v>121</v>
          </cell>
          <cell r="C1954">
            <v>0</v>
          </cell>
          <cell r="D1954">
            <v>30.07</v>
          </cell>
        </row>
        <row r="1955">
          <cell r="A1955" t="str">
            <v>08BJ00</v>
          </cell>
          <cell r="B1955">
            <v>176</v>
          </cell>
          <cell r="C1955">
            <v>0</v>
          </cell>
          <cell r="D1955">
            <v>82.65</v>
          </cell>
        </row>
        <row r="1956">
          <cell r="A1956" t="str">
            <v>08BK00</v>
          </cell>
          <cell r="B1956">
            <v>357</v>
          </cell>
          <cell r="C1956">
            <v>0</v>
          </cell>
          <cell r="D1956">
            <v>116.71</v>
          </cell>
        </row>
        <row r="1957">
          <cell r="A1957" t="str">
            <v>08BL00</v>
          </cell>
          <cell r="B1957">
            <v>69</v>
          </cell>
          <cell r="C1957">
            <v>0</v>
          </cell>
          <cell r="D1957">
            <v>31.75</v>
          </cell>
        </row>
        <row r="1958">
          <cell r="A1958" t="str">
            <v>08BM00</v>
          </cell>
          <cell r="B1958">
            <v>114</v>
          </cell>
          <cell r="C1958">
            <v>0</v>
          </cell>
          <cell r="D1958">
            <v>4.5599999999999996</v>
          </cell>
        </row>
        <row r="1959">
          <cell r="A1959" t="str">
            <v>08BO00</v>
          </cell>
          <cell r="B1959">
            <v>111</v>
          </cell>
          <cell r="C1959">
            <v>0</v>
          </cell>
          <cell r="D1959">
            <v>4.76</v>
          </cell>
        </row>
        <row r="1960">
          <cell r="A1960" t="str">
            <v>08BP00</v>
          </cell>
          <cell r="B1960">
            <v>65</v>
          </cell>
          <cell r="C1960">
            <v>15.81</v>
          </cell>
          <cell r="D1960">
            <v>60.48</v>
          </cell>
        </row>
        <row r="1961">
          <cell r="A1961" t="str">
            <v>08BQ00</v>
          </cell>
          <cell r="B1961">
            <v>60</v>
          </cell>
          <cell r="C1961">
            <v>0</v>
          </cell>
          <cell r="D1961">
            <v>0</v>
          </cell>
        </row>
        <row r="1962">
          <cell r="A1962" t="str">
            <v>08BS00</v>
          </cell>
          <cell r="B1962">
            <v>123</v>
          </cell>
          <cell r="C1962">
            <v>0</v>
          </cell>
          <cell r="D1962">
            <v>38.340000000000003</v>
          </cell>
        </row>
        <row r="1963">
          <cell r="A1963" t="str">
            <v>08BU00</v>
          </cell>
          <cell r="B1963">
            <v>180</v>
          </cell>
          <cell r="C1963">
            <v>0</v>
          </cell>
          <cell r="D1963">
            <v>118.82</v>
          </cell>
        </row>
        <row r="1964">
          <cell r="A1964" t="str">
            <v>08BV00</v>
          </cell>
          <cell r="B1964">
            <v>81</v>
          </cell>
          <cell r="C1964">
            <v>0</v>
          </cell>
          <cell r="D1964">
            <v>27.57</v>
          </cell>
        </row>
        <row r="1965">
          <cell r="A1965" t="str">
            <v>08BW00</v>
          </cell>
          <cell r="B1965">
            <v>100</v>
          </cell>
          <cell r="C1965">
            <v>16.86</v>
          </cell>
          <cell r="D1965">
            <v>85.6</v>
          </cell>
        </row>
        <row r="1966">
          <cell r="A1966" t="str">
            <v>08BY00</v>
          </cell>
          <cell r="B1966">
            <v>96</v>
          </cell>
          <cell r="C1966">
            <v>0</v>
          </cell>
          <cell r="D1966">
            <v>59.13</v>
          </cell>
        </row>
        <row r="1967">
          <cell r="A1967" t="str">
            <v>08BZ00</v>
          </cell>
          <cell r="B1967">
            <v>394</v>
          </cell>
          <cell r="C1967">
            <v>0</v>
          </cell>
          <cell r="D1967">
            <v>25.15</v>
          </cell>
        </row>
        <row r="1968">
          <cell r="A1968" t="str">
            <v>08CA00</v>
          </cell>
          <cell r="B1968">
            <v>432</v>
          </cell>
          <cell r="C1968">
            <v>0</v>
          </cell>
          <cell r="D1968">
            <v>22.29</v>
          </cell>
        </row>
        <row r="1969">
          <cell r="A1969" t="str">
            <v>08CB00</v>
          </cell>
          <cell r="B1969">
            <v>424</v>
          </cell>
          <cell r="C1969">
            <v>0</v>
          </cell>
          <cell r="D1969">
            <v>9.89</v>
          </cell>
        </row>
        <row r="1970">
          <cell r="A1970" t="str">
            <v>08CC00</v>
          </cell>
          <cell r="B1970">
            <v>53</v>
          </cell>
          <cell r="C1970">
            <v>5.79</v>
          </cell>
          <cell r="D1970">
            <v>42.22</v>
          </cell>
        </row>
        <row r="1971">
          <cell r="A1971" t="str">
            <v>08CD00</v>
          </cell>
          <cell r="B1971">
            <v>264</v>
          </cell>
          <cell r="C1971">
            <v>0</v>
          </cell>
          <cell r="D1971">
            <v>103.39</v>
          </cell>
        </row>
        <row r="1972">
          <cell r="A1972" t="str">
            <v>08CE00</v>
          </cell>
          <cell r="B1972">
            <v>228</v>
          </cell>
          <cell r="C1972">
            <v>0</v>
          </cell>
          <cell r="D1972">
            <v>4.8499999999999996</v>
          </cell>
        </row>
        <row r="1973">
          <cell r="A1973" t="str">
            <v>08CF00</v>
          </cell>
          <cell r="B1973">
            <v>398</v>
          </cell>
          <cell r="C1973">
            <v>0</v>
          </cell>
          <cell r="D1973">
            <v>5.26</v>
          </cell>
        </row>
        <row r="1974">
          <cell r="A1974" t="str">
            <v>08CI00</v>
          </cell>
          <cell r="B1974">
            <v>369</v>
          </cell>
          <cell r="C1974">
            <v>0</v>
          </cell>
          <cell r="D1974">
            <v>39.79</v>
          </cell>
        </row>
        <row r="1975">
          <cell r="A1975" t="str">
            <v>08CJ00</v>
          </cell>
          <cell r="B1975">
            <v>282</v>
          </cell>
          <cell r="C1975">
            <v>0</v>
          </cell>
          <cell r="D1975">
            <v>98.89</v>
          </cell>
        </row>
        <row r="1976">
          <cell r="A1976" t="str">
            <v>08CK00</v>
          </cell>
          <cell r="B1976">
            <v>338</v>
          </cell>
          <cell r="C1976">
            <v>0</v>
          </cell>
          <cell r="D1976">
            <v>4.6900000000000004</v>
          </cell>
        </row>
        <row r="1977">
          <cell r="A1977" t="str">
            <v>08CL00</v>
          </cell>
          <cell r="B1977">
            <v>237</v>
          </cell>
          <cell r="C1977">
            <v>0</v>
          </cell>
          <cell r="D1977">
            <v>56.39</v>
          </cell>
        </row>
        <row r="1978">
          <cell r="A1978" t="str">
            <v>08CM00</v>
          </cell>
          <cell r="B1978">
            <v>232</v>
          </cell>
          <cell r="C1978">
            <v>0</v>
          </cell>
          <cell r="D1978">
            <v>68.23</v>
          </cell>
        </row>
        <row r="1979">
          <cell r="A1979" t="str">
            <v>08CM01</v>
          </cell>
          <cell r="B1979">
            <v>135</v>
          </cell>
          <cell r="C1979">
            <v>0</v>
          </cell>
          <cell r="D1979">
            <v>44.32</v>
          </cell>
        </row>
        <row r="1980">
          <cell r="A1980" t="str">
            <v>08CN00</v>
          </cell>
          <cell r="B1980">
            <v>237</v>
          </cell>
          <cell r="C1980">
            <v>0</v>
          </cell>
          <cell r="D1980">
            <v>141.18</v>
          </cell>
        </row>
        <row r="1981">
          <cell r="A1981" t="str">
            <v>08CO00</v>
          </cell>
          <cell r="B1981">
            <v>193</v>
          </cell>
          <cell r="C1981">
            <v>289.32</v>
          </cell>
          <cell r="D1981">
            <v>421.98</v>
          </cell>
        </row>
        <row r="1982">
          <cell r="A1982" t="str">
            <v>08CP00</v>
          </cell>
          <cell r="B1982">
            <v>601</v>
          </cell>
          <cell r="C1982">
            <v>506.14</v>
          </cell>
          <cell r="D1982">
            <v>919.24</v>
          </cell>
        </row>
        <row r="1983">
          <cell r="A1983" t="str">
            <v>08CQ00</v>
          </cell>
          <cell r="B1983">
            <v>223</v>
          </cell>
          <cell r="C1983">
            <v>0</v>
          </cell>
          <cell r="D1983">
            <v>20.54</v>
          </cell>
        </row>
        <row r="1984">
          <cell r="A1984" t="str">
            <v>08CT00</v>
          </cell>
          <cell r="B1984">
            <v>68</v>
          </cell>
          <cell r="C1984">
            <v>45.03</v>
          </cell>
          <cell r="D1984">
            <v>91.78</v>
          </cell>
        </row>
        <row r="1985">
          <cell r="A1985" t="str">
            <v>08CW00</v>
          </cell>
          <cell r="B1985">
            <v>67</v>
          </cell>
          <cell r="C1985">
            <v>0</v>
          </cell>
          <cell r="D1985">
            <v>27.57</v>
          </cell>
        </row>
        <row r="1986">
          <cell r="A1986" t="str">
            <v>08CX00</v>
          </cell>
          <cell r="B1986">
            <v>166</v>
          </cell>
          <cell r="C1986">
            <v>0</v>
          </cell>
          <cell r="D1986">
            <v>22.3</v>
          </cell>
        </row>
        <row r="1987">
          <cell r="A1987" t="str">
            <v>08CY00</v>
          </cell>
          <cell r="B1987">
            <v>183</v>
          </cell>
          <cell r="C1987">
            <v>29.54</v>
          </cell>
          <cell r="D1987">
            <v>155.33000000000001</v>
          </cell>
        </row>
        <row r="1988">
          <cell r="A1988" t="str">
            <v>08DC00</v>
          </cell>
          <cell r="B1988">
            <v>45</v>
          </cell>
          <cell r="C1988">
            <v>0</v>
          </cell>
          <cell r="D1988">
            <v>15.54</v>
          </cell>
        </row>
        <row r="1989">
          <cell r="A1989" t="str">
            <v>08DD00</v>
          </cell>
          <cell r="B1989">
            <v>70</v>
          </cell>
          <cell r="C1989">
            <v>29.36</v>
          </cell>
          <cell r="D1989">
            <v>77.48</v>
          </cell>
        </row>
        <row r="1990">
          <cell r="A1990" t="str">
            <v>08DE00</v>
          </cell>
          <cell r="B1990">
            <v>86</v>
          </cell>
          <cell r="C1990">
            <v>0</v>
          </cell>
          <cell r="D1990">
            <v>56.3</v>
          </cell>
        </row>
        <row r="1991">
          <cell r="A1991" t="str">
            <v>08DF00</v>
          </cell>
          <cell r="B1991">
            <v>244</v>
          </cell>
          <cell r="C1991">
            <v>0</v>
          </cell>
          <cell r="D1991">
            <v>116.21</v>
          </cell>
        </row>
        <row r="1992">
          <cell r="A1992" t="str">
            <v>08DF01</v>
          </cell>
          <cell r="B1992">
            <v>42</v>
          </cell>
          <cell r="C1992">
            <v>0</v>
          </cell>
          <cell r="D1992">
            <v>20.43</v>
          </cell>
        </row>
        <row r="1993">
          <cell r="A1993" t="str">
            <v>08DH00</v>
          </cell>
          <cell r="B1993">
            <v>180</v>
          </cell>
          <cell r="C1993">
            <v>0</v>
          </cell>
          <cell r="D1993">
            <v>46.4</v>
          </cell>
        </row>
        <row r="1994">
          <cell r="A1994" t="str">
            <v>08DI00</v>
          </cell>
          <cell r="B1994">
            <v>121</v>
          </cell>
          <cell r="C1994">
            <v>75.92</v>
          </cell>
          <cell r="D1994">
            <v>159.09</v>
          </cell>
        </row>
        <row r="1995">
          <cell r="A1995" t="str">
            <v>08DJ00</v>
          </cell>
          <cell r="B1995">
            <v>147</v>
          </cell>
          <cell r="C1995">
            <v>7.57</v>
          </cell>
          <cell r="D1995">
            <v>108.61</v>
          </cell>
        </row>
        <row r="1996">
          <cell r="A1996" t="str">
            <v>08DM00</v>
          </cell>
          <cell r="B1996">
            <v>376</v>
          </cell>
          <cell r="C1996">
            <v>0</v>
          </cell>
          <cell r="D1996">
            <v>161.46</v>
          </cell>
        </row>
        <row r="1997">
          <cell r="A1997" t="str">
            <v>08DN00</v>
          </cell>
          <cell r="B1997">
            <v>50</v>
          </cell>
          <cell r="C1997">
            <v>0</v>
          </cell>
          <cell r="D1997">
            <v>0</v>
          </cell>
        </row>
        <row r="1998">
          <cell r="A1998" t="str">
            <v>08DV00</v>
          </cell>
          <cell r="B1998">
            <v>57</v>
          </cell>
          <cell r="C1998">
            <v>0</v>
          </cell>
          <cell r="D1998">
            <v>19.02</v>
          </cell>
        </row>
        <row r="1999">
          <cell r="A1999" t="str">
            <v>08DX00</v>
          </cell>
          <cell r="B1999">
            <v>154</v>
          </cell>
          <cell r="C1999">
            <v>190.91</v>
          </cell>
          <cell r="D1999">
            <v>296.76</v>
          </cell>
        </row>
        <row r="2000">
          <cell r="A2000" t="str">
            <v>08DZ00</v>
          </cell>
          <cell r="B2000">
            <v>254</v>
          </cell>
          <cell r="C2000">
            <v>0</v>
          </cell>
          <cell r="D2000">
            <v>154.56</v>
          </cell>
        </row>
        <row r="2001">
          <cell r="A2001" t="str">
            <v>08EA00</v>
          </cell>
          <cell r="B2001">
            <v>28</v>
          </cell>
          <cell r="C2001">
            <v>0</v>
          </cell>
          <cell r="D2001">
            <v>4.5</v>
          </cell>
        </row>
        <row r="2002">
          <cell r="A2002" t="str">
            <v>08EC00</v>
          </cell>
          <cell r="B2002">
            <v>70</v>
          </cell>
          <cell r="C2002">
            <v>45.85</v>
          </cell>
          <cell r="D2002">
            <v>93.96</v>
          </cell>
        </row>
        <row r="2003">
          <cell r="A2003" t="str">
            <v>08EE00</v>
          </cell>
          <cell r="B2003">
            <v>543</v>
          </cell>
          <cell r="C2003">
            <v>0</v>
          </cell>
          <cell r="D2003">
            <v>244.48</v>
          </cell>
        </row>
        <row r="2004">
          <cell r="A2004" t="str">
            <v>08EM00</v>
          </cell>
          <cell r="B2004">
            <v>156</v>
          </cell>
          <cell r="C2004">
            <v>111.69</v>
          </cell>
          <cell r="D2004">
            <v>218.92</v>
          </cell>
        </row>
        <row r="2005">
          <cell r="A2005" t="str">
            <v>08EN00</v>
          </cell>
          <cell r="B2005">
            <v>201</v>
          </cell>
          <cell r="C2005">
            <v>295.87</v>
          </cell>
          <cell r="D2005">
            <v>434.03</v>
          </cell>
        </row>
        <row r="2006">
          <cell r="A2006" t="str">
            <v>08EO00</v>
          </cell>
          <cell r="B2006">
            <v>287</v>
          </cell>
          <cell r="C2006">
            <v>0</v>
          </cell>
          <cell r="D2006">
            <v>106.34</v>
          </cell>
        </row>
        <row r="2007">
          <cell r="A2007" t="str">
            <v>08EP00</v>
          </cell>
          <cell r="B2007">
            <v>120</v>
          </cell>
          <cell r="C2007">
            <v>370.42</v>
          </cell>
          <cell r="D2007">
            <v>452.9</v>
          </cell>
        </row>
        <row r="2008">
          <cell r="A2008" t="str">
            <v>08ER00</v>
          </cell>
          <cell r="B2008">
            <v>62</v>
          </cell>
          <cell r="C2008">
            <v>0.88</v>
          </cell>
          <cell r="D2008">
            <v>43.5</v>
          </cell>
        </row>
        <row r="2009">
          <cell r="A2009" t="str">
            <v>08EU00</v>
          </cell>
          <cell r="B2009">
            <v>97</v>
          </cell>
          <cell r="C2009">
            <v>0</v>
          </cell>
          <cell r="D2009">
            <v>46.55</v>
          </cell>
        </row>
        <row r="2010">
          <cell r="A2010" t="str">
            <v>08EV00</v>
          </cell>
          <cell r="B2010">
            <v>131</v>
          </cell>
          <cell r="C2010">
            <v>0</v>
          </cell>
          <cell r="D2010">
            <v>78.150000000000006</v>
          </cell>
        </row>
        <row r="2011">
          <cell r="A2011" t="str">
            <v>08EW00</v>
          </cell>
          <cell r="B2011">
            <v>300</v>
          </cell>
          <cell r="C2011">
            <v>193.63</v>
          </cell>
          <cell r="D2011">
            <v>399.84</v>
          </cell>
        </row>
        <row r="2012">
          <cell r="A2012" t="str">
            <v>08EY00</v>
          </cell>
          <cell r="B2012">
            <v>302</v>
          </cell>
          <cell r="C2012">
            <v>0</v>
          </cell>
          <cell r="D2012">
            <v>70.150000000000006</v>
          </cell>
        </row>
        <row r="2013">
          <cell r="A2013" t="str">
            <v>08EZ00</v>
          </cell>
          <cell r="B2013">
            <v>108</v>
          </cell>
          <cell r="C2013">
            <v>15.31</v>
          </cell>
          <cell r="D2013">
            <v>89.55</v>
          </cell>
        </row>
        <row r="2014">
          <cell r="A2014" t="str">
            <v>08FA00</v>
          </cell>
          <cell r="B2014">
            <v>115</v>
          </cell>
          <cell r="C2014">
            <v>0</v>
          </cell>
          <cell r="D2014">
            <v>71.66</v>
          </cell>
        </row>
        <row r="2015">
          <cell r="A2015" t="str">
            <v>08FC00</v>
          </cell>
          <cell r="B2015">
            <v>131</v>
          </cell>
          <cell r="C2015">
            <v>70.040000000000006</v>
          </cell>
          <cell r="D2015">
            <v>160.09</v>
          </cell>
        </row>
        <row r="2016">
          <cell r="A2016" t="str">
            <v>08FE00</v>
          </cell>
          <cell r="B2016">
            <v>105</v>
          </cell>
          <cell r="C2016">
            <v>0</v>
          </cell>
          <cell r="D2016">
            <v>32.18</v>
          </cell>
        </row>
        <row r="2017">
          <cell r="A2017" t="str">
            <v>08FE01</v>
          </cell>
          <cell r="B2017">
            <v>56</v>
          </cell>
          <cell r="C2017">
            <v>37.950000000000003</v>
          </cell>
          <cell r="D2017">
            <v>76.45</v>
          </cell>
        </row>
        <row r="2018">
          <cell r="A2018" t="str">
            <v>08FF00</v>
          </cell>
          <cell r="B2018">
            <v>325</v>
          </cell>
          <cell r="C2018">
            <v>0</v>
          </cell>
          <cell r="D2018">
            <v>193.06</v>
          </cell>
        </row>
        <row r="2019">
          <cell r="A2019" t="str">
            <v>08FG00</v>
          </cell>
          <cell r="B2019">
            <v>49</v>
          </cell>
          <cell r="C2019">
            <v>20.87</v>
          </cell>
          <cell r="D2019">
            <v>54.55</v>
          </cell>
        </row>
        <row r="2020">
          <cell r="A2020" t="str">
            <v>08FH00</v>
          </cell>
          <cell r="B2020">
            <v>152</v>
          </cell>
          <cell r="C2020">
            <v>0</v>
          </cell>
          <cell r="D2020">
            <v>34.380000000000003</v>
          </cell>
        </row>
        <row r="2021">
          <cell r="A2021" t="str">
            <v>08FI00</v>
          </cell>
          <cell r="B2021">
            <v>75</v>
          </cell>
          <cell r="C2021">
            <v>0</v>
          </cell>
          <cell r="D2021">
            <v>46.16</v>
          </cell>
        </row>
        <row r="2022">
          <cell r="A2022" t="str">
            <v>08FJ00</v>
          </cell>
          <cell r="B2022">
            <v>121</v>
          </cell>
          <cell r="C2022">
            <v>16.57</v>
          </cell>
          <cell r="D2022">
            <v>99.74</v>
          </cell>
        </row>
        <row r="2023">
          <cell r="A2023" t="str">
            <v>08FQ00</v>
          </cell>
          <cell r="B2023">
            <v>159</v>
          </cell>
          <cell r="C2023">
            <v>0</v>
          </cell>
          <cell r="D2023">
            <v>64.790000000000006</v>
          </cell>
        </row>
        <row r="2024">
          <cell r="A2024" t="str">
            <v>08FS00</v>
          </cell>
          <cell r="B2024">
            <v>104</v>
          </cell>
          <cell r="C2024">
            <v>26.19</v>
          </cell>
          <cell r="D2024">
            <v>97.68</v>
          </cell>
        </row>
        <row r="2025">
          <cell r="A2025" t="str">
            <v>08FU00</v>
          </cell>
          <cell r="B2025">
            <v>357</v>
          </cell>
          <cell r="C2025">
            <v>301.88</v>
          </cell>
          <cell r="D2025">
            <v>547.27</v>
          </cell>
        </row>
        <row r="2026">
          <cell r="A2026" t="str">
            <v>08FW00</v>
          </cell>
          <cell r="B2026">
            <v>128</v>
          </cell>
          <cell r="C2026">
            <v>0</v>
          </cell>
          <cell r="D2026">
            <v>79.19</v>
          </cell>
        </row>
        <row r="2027">
          <cell r="A2027" t="str">
            <v>08FX00</v>
          </cell>
          <cell r="B2027">
            <v>122</v>
          </cell>
          <cell r="C2027">
            <v>0</v>
          </cell>
          <cell r="D2027">
            <v>42.54</v>
          </cell>
        </row>
        <row r="2028">
          <cell r="A2028" t="str">
            <v>08GE00</v>
          </cell>
          <cell r="B2028">
            <v>245</v>
          </cell>
          <cell r="C2028">
            <v>51.49</v>
          </cell>
          <cell r="D2028">
            <v>219.9</v>
          </cell>
        </row>
        <row r="2029">
          <cell r="A2029" t="str">
            <v>08GF00</v>
          </cell>
          <cell r="B2029">
            <v>234</v>
          </cell>
          <cell r="C2029">
            <v>0</v>
          </cell>
          <cell r="D2029">
            <v>113.87</v>
          </cell>
        </row>
        <row r="2030">
          <cell r="A2030" t="str">
            <v>08GH00</v>
          </cell>
          <cell r="B2030">
            <v>223</v>
          </cell>
          <cell r="C2030">
            <v>0</v>
          </cell>
          <cell r="D2030">
            <v>124.28</v>
          </cell>
        </row>
        <row r="2031">
          <cell r="A2031" t="str">
            <v>08GK00</v>
          </cell>
          <cell r="B2031">
            <v>51</v>
          </cell>
          <cell r="C2031">
            <v>18.07</v>
          </cell>
          <cell r="D2031">
            <v>53.13</v>
          </cell>
        </row>
        <row r="2032">
          <cell r="A2032" t="str">
            <v>08GN00</v>
          </cell>
          <cell r="B2032">
            <v>105</v>
          </cell>
          <cell r="C2032">
            <v>377.18</v>
          </cell>
          <cell r="D2032">
            <v>449.35</v>
          </cell>
        </row>
        <row r="2033">
          <cell r="A2033" t="str">
            <v>08GQ00</v>
          </cell>
          <cell r="B2033">
            <v>92</v>
          </cell>
          <cell r="C2033">
            <v>0</v>
          </cell>
          <cell r="D2033">
            <v>57.43</v>
          </cell>
        </row>
        <row r="2034">
          <cell r="A2034" t="str">
            <v>08GW00</v>
          </cell>
          <cell r="B2034">
            <v>109</v>
          </cell>
          <cell r="C2034">
            <v>64.22</v>
          </cell>
          <cell r="D2034">
            <v>139.15</v>
          </cell>
        </row>
        <row r="2035">
          <cell r="A2035" t="str">
            <v>08GX00</v>
          </cell>
          <cell r="B2035">
            <v>224</v>
          </cell>
          <cell r="C2035">
            <v>71.150000000000006</v>
          </cell>
          <cell r="D2035">
            <v>225.12</v>
          </cell>
        </row>
        <row r="2036">
          <cell r="A2036" t="str">
            <v>08GY00</v>
          </cell>
          <cell r="B2036">
            <v>290</v>
          </cell>
          <cell r="C2036">
            <v>0</v>
          </cell>
          <cell r="D2036">
            <v>74.69</v>
          </cell>
        </row>
        <row r="2037">
          <cell r="A2037" t="str">
            <v>08GZ00</v>
          </cell>
          <cell r="B2037">
            <v>111</v>
          </cell>
          <cell r="C2037">
            <v>0</v>
          </cell>
          <cell r="D2037">
            <v>63.51</v>
          </cell>
        </row>
        <row r="2038">
          <cell r="A2038" t="str">
            <v>08HA00</v>
          </cell>
          <cell r="B2038">
            <v>238</v>
          </cell>
          <cell r="C2038">
            <v>23.41</v>
          </cell>
          <cell r="D2038">
            <v>187</v>
          </cell>
        </row>
        <row r="2039">
          <cell r="A2039" t="str">
            <v>08HD00</v>
          </cell>
          <cell r="B2039">
            <v>257</v>
          </cell>
          <cell r="C2039">
            <v>0</v>
          </cell>
          <cell r="D2039">
            <v>127.43</v>
          </cell>
        </row>
        <row r="2040">
          <cell r="A2040" t="str">
            <v>08HK00</v>
          </cell>
          <cell r="B2040">
            <v>76</v>
          </cell>
          <cell r="C2040">
            <v>28.83</v>
          </cell>
          <cell r="D2040">
            <v>81.069999999999993</v>
          </cell>
        </row>
        <row r="2041">
          <cell r="A2041" t="str">
            <v>08HM00</v>
          </cell>
          <cell r="B2041">
            <v>93</v>
          </cell>
          <cell r="C2041">
            <v>141.44999999999999</v>
          </cell>
          <cell r="D2041">
            <v>205.37</v>
          </cell>
        </row>
        <row r="2042">
          <cell r="A2042" t="str">
            <v>08HN00</v>
          </cell>
          <cell r="B2042">
            <v>165</v>
          </cell>
          <cell r="C2042">
            <v>104.38</v>
          </cell>
          <cell r="D2042">
            <v>217.8</v>
          </cell>
        </row>
        <row r="2043">
          <cell r="A2043" t="str">
            <v>08HP00</v>
          </cell>
          <cell r="B2043">
            <v>266</v>
          </cell>
          <cell r="C2043">
            <v>0</v>
          </cell>
          <cell r="D2043">
            <v>118.1</v>
          </cell>
        </row>
        <row r="2044">
          <cell r="A2044" t="str">
            <v>08HQ00</v>
          </cell>
          <cell r="B2044">
            <v>224</v>
          </cell>
          <cell r="C2044">
            <v>0</v>
          </cell>
          <cell r="D2044">
            <v>72.650000000000006</v>
          </cell>
        </row>
        <row r="2045">
          <cell r="A2045" t="str">
            <v>08IB00</v>
          </cell>
          <cell r="B2045">
            <v>204</v>
          </cell>
          <cell r="C2045">
            <v>1.32</v>
          </cell>
          <cell r="D2045">
            <v>141.54</v>
          </cell>
        </row>
        <row r="2046">
          <cell r="A2046" t="str">
            <v>08IC00</v>
          </cell>
          <cell r="B2046">
            <v>128</v>
          </cell>
          <cell r="C2046">
            <v>14</v>
          </cell>
          <cell r="D2046">
            <v>101.98</v>
          </cell>
        </row>
        <row r="2047">
          <cell r="A2047" t="str">
            <v>08IE00</v>
          </cell>
          <cell r="B2047">
            <v>210</v>
          </cell>
          <cell r="C2047">
            <v>90.39</v>
          </cell>
          <cell r="D2047">
            <v>234.73</v>
          </cell>
        </row>
        <row r="2048">
          <cell r="A2048" t="str">
            <v>08IF00</v>
          </cell>
          <cell r="B2048">
            <v>99</v>
          </cell>
          <cell r="C2048">
            <v>141.12</v>
          </cell>
          <cell r="D2048">
            <v>209.17</v>
          </cell>
        </row>
        <row r="2049">
          <cell r="A2049" t="str">
            <v>08IH00</v>
          </cell>
          <cell r="B2049">
            <v>354</v>
          </cell>
          <cell r="C2049">
            <v>0</v>
          </cell>
          <cell r="D2049">
            <v>15.65</v>
          </cell>
        </row>
        <row r="2050">
          <cell r="A2050" t="str">
            <v>08IN00</v>
          </cell>
          <cell r="B2050">
            <v>177</v>
          </cell>
          <cell r="C2050">
            <v>0</v>
          </cell>
          <cell r="D2050">
            <v>69.89</v>
          </cell>
        </row>
        <row r="2051">
          <cell r="A2051" t="str">
            <v>08IR00</v>
          </cell>
          <cell r="B2051">
            <v>683</v>
          </cell>
          <cell r="C2051">
            <v>103.58</v>
          </cell>
          <cell r="D2051">
            <v>573.04999999999995</v>
          </cell>
        </row>
        <row r="2052">
          <cell r="A2052" t="str">
            <v>08IS00</v>
          </cell>
          <cell r="B2052">
            <v>150</v>
          </cell>
          <cell r="C2052">
            <v>37.99</v>
          </cell>
          <cell r="D2052">
            <v>141.1</v>
          </cell>
        </row>
        <row r="2053">
          <cell r="A2053" t="str">
            <v>08IT00</v>
          </cell>
          <cell r="B2053">
            <v>253</v>
          </cell>
          <cell r="C2053">
            <v>79.28</v>
          </cell>
          <cell r="D2053">
            <v>253.18</v>
          </cell>
        </row>
        <row r="2054">
          <cell r="A2054" t="str">
            <v>08IV00</v>
          </cell>
          <cell r="B2054">
            <v>79</v>
          </cell>
          <cell r="C2054">
            <v>11.34</v>
          </cell>
          <cell r="D2054">
            <v>65.64</v>
          </cell>
        </row>
        <row r="2055">
          <cell r="A2055" t="str">
            <v>08IW00</v>
          </cell>
          <cell r="B2055">
            <v>80</v>
          </cell>
          <cell r="C2055">
            <v>0</v>
          </cell>
          <cell r="D2055">
            <v>8.93</v>
          </cell>
        </row>
        <row r="2056">
          <cell r="A2056" t="str">
            <v>08JC00</v>
          </cell>
          <cell r="B2056">
            <v>233</v>
          </cell>
          <cell r="C2056">
            <v>0</v>
          </cell>
          <cell r="D2056">
            <v>68.06</v>
          </cell>
        </row>
        <row r="2057">
          <cell r="A2057" t="str">
            <v>08JE00</v>
          </cell>
          <cell r="B2057">
            <v>124</v>
          </cell>
          <cell r="C2057">
            <v>0</v>
          </cell>
          <cell r="D2057">
            <v>45.6</v>
          </cell>
        </row>
        <row r="2058">
          <cell r="A2058" t="str">
            <v>08JF00</v>
          </cell>
          <cell r="B2058">
            <v>391</v>
          </cell>
          <cell r="C2058">
            <v>0</v>
          </cell>
          <cell r="D2058">
            <v>135.19</v>
          </cell>
        </row>
        <row r="2059">
          <cell r="A2059" t="str">
            <v>08JH00</v>
          </cell>
          <cell r="B2059">
            <v>341</v>
          </cell>
          <cell r="C2059">
            <v>0</v>
          </cell>
          <cell r="D2059">
            <v>117.73</v>
          </cell>
        </row>
        <row r="2060">
          <cell r="A2060" t="str">
            <v>08JJ00</v>
          </cell>
          <cell r="B2060">
            <v>58</v>
          </cell>
          <cell r="C2060">
            <v>5.65</v>
          </cell>
          <cell r="D2060">
            <v>45.51</v>
          </cell>
        </row>
        <row r="2061">
          <cell r="A2061" t="str">
            <v>08JL00</v>
          </cell>
          <cell r="B2061">
            <v>288</v>
          </cell>
          <cell r="C2061">
            <v>0</v>
          </cell>
          <cell r="D2061">
            <v>79.87</v>
          </cell>
        </row>
        <row r="2062">
          <cell r="A2062" t="str">
            <v>08JM00</v>
          </cell>
          <cell r="B2062">
            <v>56</v>
          </cell>
          <cell r="C2062">
            <v>0</v>
          </cell>
          <cell r="D2062">
            <v>0</v>
          </cell>
        </row>
        <row r="2063">
          <cell r="A2063" t="str">
            <v>08JO00</v>
          </cell>
          <cell r="B2063">
            <v>455</v>
          </cell>
          <cell r="C2063">
            <v>33.36</v>
          </cell>
          <cell r="D2063">
            <v>346.11</v>
          </cell>
        </row>
        <row r="2064">
          <cell r="A2064" t="str">
            <v>08JP00</v>
          </cell>
          <cell r="B2064">
            <v>190</v>
          </cell>
          <cell r="C2064">
            <v>9.73</v>
          </cell>
          <cell r="D2064">
            <v>140.33000000000001</v>
          </cell>
        </row>
        <row r="2065">
          <cell r="A2065" t="str">
            <v>08JS00</v>
          </cell>
          <cell r="B2065">
            <v>312</v>
          </cell>
          <cell r="C2065">
            <v>30.45</v>
          </cell>
          <cell r="D2065">
            <v>244.91</v>
          </cell>
        </row>
        <row r="2066">
          <cell r="A2066" t="str">
            <v>08JT00</v>
          </cell>
          <cell r="B2066">
            <v>180</v>
          </cell>
          <cell r="C2066">
            <v>401.11</v>
          </cell>
          <cell r="D2066">
            <v>524.84</v>
          </cell>
        </row>
        <row r="2067">
          <cell r="A2067" t="str">
            <v>08JU00</v>
          </cell>
          <cell r="B2067">
            <v>256</v>
          </cell>
          <cell r="C2067">
            <v>0</v>
          </cell>
          <cell r="D2067">
            <v>130.84</v>
          </cell>
        </row>
        <row r="2068">
          <cell r="A2068" t="str">
            <v>08JV00</v>
          </cell>
          <cell r="B2068">
            <v>285</v>
          </cell>
          <cell r="C2068">
            <v>227.88</v>
          </cell>
          <cell r="D2068">
            <v>423.78</v>
          </cell>
        </row>
        <row r="2069">
          <cell r="A2069" t="str">
            <v>08JW00</v>
          </cell>
          <cell r="B2069">
            <v>182</v>
          </cell>
          <cell r="C2069">
            <v>498.37</v>
          </cell>
          <cell r="D2069">
            <v>623.47</v>
          </cell>
        </row>
        <row r="2070">
          <cell r="A2070" t="str">
            <v>08JY00</v>
          </cell>
          <cell r="B2070">
            <v>477</v>
          </cell>
          <cell r="C2070">
            <v>0</v>
          </cell>
          <cell r="D2070">
            <v>98.85</v>
          </cell>
        </row>
        <row r="2071">
          <cell r="A2071" t="str">
            <v>08JZ00</v>
          </cell>
          <cell r="B2071">
            <v>326</v>
          </cell>
          <cell r="C2071">
            <v>0</v>
          </cell>
          <cell r="D2071">
            <v>56.2</v>
          </cell>
        </row>
        <row r="2072">
          <cell r="A2072" t="str">
            <v>08KA00</v>
          </cell>
          <cell r="B2072">
            <v>157</v>
          </cell>
          <cell r="C2072">
            <v>186.87</v>
          </cell>
          <cell r="D2072">
            <v>294.77999999999997</v>
          </cell>
        </row>
        <row r="2073">
          <cell r="A2073" t="str">
            <v>08KC00</v>
          </cell>
          <cell r="B2073">
            <v>227</v>
          </cell>
          <cell r="C2073">
            <v>483.64</v>
          </cell>
          <cell r="D2073">
            <v>639.66999999999996</v>
          </cell>
        </row>
        <row r="2074">
          <cell r="A2074" t="str">
            <v>08KD00</v>
          </cell>
          <cell r="B2074">
            <v>399</v>
          </cell>
          <cell r="C2074">
            <v>0</v>
          </cell>
          <cell r="D2074">
            <v>193.4</v>
          </cell>
        </row>
        <row r="2075">
          <cell r="A2075" t="str">
            <v>08KE00</v>
          </cell>
          <cell r="B2075">
            <v>61</v>
          </cell>
          <cell r="C2075">
            <v>0</v>
          </cell>
          <cell r="D2075">
            <v>0</v>
          </cell>
        </row>
        <row r="2076">
          <cell r="A2076" t="str">
            <v>08KF00</v>
          </cell>
          <cell r="B2076">
            <v>91</v>
          </cell>
          <cell r="C2076">
            <v>21.11</v>
          </cell>
          <cell r="D2076">
            <v>83.66</v>
          </cell>
        </row>
        <row r="2077">
          <cell r="A2077" t="str">
            <v>08KH00</v>
          </cell>
          <cell r="B2077">
            <v>208</v>
          </cell>
          <cell r="C2077">
            <v>0</v>
          </cell>
          <cell r="D2077">
            <v>96.06</v>
          </cell>
        </row>
        <row r="2078">
          <cell r="A2078" t="str">
            <v>08KI00</v>
          </cell>
          <cell r="B2078">
            <v>229</v>
          </cell>
          <cell r="C2078">
            <v>212.2</v>
          </cell>
          <cell r="D2078">
            <v>369.61</v>
          </cell>
        </row>
        <row r="2079">
          <cell r="A2079" t="str">
            <v>08KJ00</v>
          </cell>
          <cell r="B2079">
            <v>305</v>
          </cell>
          <cell r="C2079">
            <v>0</v>
          </cell>
          <cell r="D2079">
            <v>61.39</v>
          </cell>
        </row>
        <row r="2080">
          <cell r="A2080" t="str">
            <v>08KK00</v>
          </cell>
          <cell r="B2080">
            <v>172</v>
          </cell>
          <cell r="C2080">
            <v>390.99</v>
          </cell>
          <cell r="D2080">
            <v>509.22</v>
          </cell>
        </row>
        <row r="2081">
          <cell r="A2081" t="str">
            <v>08KN00</v>
          </cell>
          <cell r="B2081">
            <v>74</v>
          </cell>
          <cell r="C2081">
            <v>22.25</v>
          </cell>
          <cell r="D2081">
            <v>73.11</v>
          </cell>
        </row>
        <row r="2082">
          <cell r="A2082" t="str">
            <v>08KO00</v>
          </cell>
          <cell r="B2082">
            <v>248</v>
          </cell>
          <cell r="C2082">
            <v>51.65</v>
          </cell>
          <cell r="D2082">
            <v>222.12</v>
          </cell>
        </row>
        <row r="2083">
          <cell r="A2083" t="str">
            <v>08KP00</v>
          </cell>
          <cell r="B2083">
            <v>82</v>
          </cell>
          <cell r="C2083">
            <v>0</v>
          </cell>
          <cell r="D2083">
            <v>52.44</v>
          </cell>
        </row>
        <row r="2084">
          <cell r="A2084" t="str">
            <v>08KQ00</v>
          </cell>
          <cell r="B2084">
            <v>186</v>
          </cell>
          <cell r="C2084">
            <v>0</v>
          </cell>
          <cell r="D2084">
            <v>50.58</v>
          </cell>
        </row>
        <row r="2085">
          <cell r="A2085" t="str">
            <v>08KR00</v>
          </cell>
          <cell r="B2085">
            <v>213</v>
          </cell>
          <cell r="C2085">
            <v>133.72</v>
          </cell>
          <cell r="D2085">
            <v>280.13</v>
          </cell>
        </row>
        <row r="2086">
          <cell r="A2086" t="str">
            <v>08KT00</v>
          </cell>
          <cell r="B2086">
            <v>290</v>
          </cell>
          <cell r="C2086">
            <v>119.26</v>
          </cell>
          <cell r="D2086">
            <v>318.60000000000002</v>
          </cell>
        </row>
        <row r="2087">
          <cell r="A2087" t="str">
            <v>08KU00</v>
          </cell>
          <cell r="B2087">
            <v>156</v>
          </cell>
          <cell r="C2087">
            <v>0</v>
          </cell>
          <cell r="D2087">
            <v>58.86</v>
          </cell>
        </row>
        <row r="2088">
          <cell r="A2088" t="str">
            <v>08KV00</v>
          </cell>
          <cell r="B2088">
            <v>108</v>
          </cell>
          <cell r="C2088">
            <v>132.55000000000001</v>
          </cell>
          <cell r="D2088">
            <v>206.79</v>
          </cell>
        </row>
        <row r="2089">
          <cell r="A2089" t="str">
            <v>08KX00</v>
          </cell>
          <cell r="B2089">
            <v>113</v>
          </cell>
          <cell r="C2089">
            <v>12.37</v>
          </cell>
          <cell r="D2089">
            <v>90.04</v>
          </cell>
        </row>
        <row r="2090">
          <cell r="A2090" t="str">
            <v>08LA00</v>
          </cell>
          <cell r="B2090">
            <v>61</v>
          </cell>
          <cell r="C2090">
            <v>0</v>
          </cell>
          <cell r="D2090">
            <v>36.14</v>
          </cell>
        </row>
        <row r="2091">
          <cell r="A2091" t="str">
            <v>08LC00</v>
          </cell>
          <cell r="B2091">
            <v>420</v>
          </cell>
          <cell r="C2091">
            <v>949.01</v>
          </cell>
          <cell r="D2091">
            <v>1237.7</v>
          </cell>
        </row>
        <row r="2092">
          <cell r="A2092" t="str">
            <v>08LE00</v>
          </cell>
          <cell r="B2092">
            <v>732</v>
          </cell>
          <cell r="C2092">
            <v>0</v>
          </cell>
          <cell r="D2092">
            <v>260.89</v>
          </cell>
        </row>
        <row r="2093">
          <cell r="A2093" t="str">
            <v>08LH00</v>
          </cell>
          <cell r="B2093">
            <v>221</v>
          </cell>
          <cell r="C2093">
            <v>0</v>
          </cell>
          <cell r="D2093">
            <v>112.26</v>
          </cell>
        </row>
        <row r="2094">
          <cell r="A2094" t="str">
            <v>08LJ00</v>
          </cell>
          <cell r="B2094">
            <v>232</v>
          </cell>
          <cell r="C2094">
            <v>71</v>
          </cell>
          <cell r="D2094">
            <v>230.46</v>
          </cell>
        </row>
        <row r="2095">
          <cell r="A2095" t="str">
            <v>08LL00</v>
          </cell>
          <cell r="B2095">
            <v>263</v>
          </cell>
          <cell r="C2095">
            <v>0</v>
          </cell>
          <cell r="D2095">
            <v>65.13</v>
          </cell>
        </row>
        <row r="2096">
          <cell r="A2096" t="str">
            <v>08LM00</v>
          </cell>
          <cell r="B2096">
            <v>210</v>
          </cell>
          <cell r="C2096">
            <v>0</v>
          </cell>
          <cell r="D2096">
            <v>40.56</v>
          </cell>
        </row>
        <row r="2097">
          <cell r="A2097" t="str">
            <v>08LQ00</v>
          </cell>
          <cell r="B2097">
            <v>388</v>
          </cell>
          <cell r="C2097">
            <v>0</v>
          </cell>
          <cell r="D2097">
            <v>192.01</v>
          </cell>
        </row>
        <row r="2098">
          <cell r="A2098" t="str">
            <v>08LR00</v>
          </cell>
          <cell r="B2098">
            <v>267</v>
          </cell>
          <cell r="C2098">
            <v>0</v>
          </cell>
          <cell r="D2098">
            <v>111.4</v>
          </cell>
        </row>
        <row r="2099">
          <cell r="A2099" t="str">
            <v>08LS00</v>
          </cell>
          <cell r="B2099">
            <v>347</v>
          </cell>
          <cell r="C2099">
            <v>0</v>
          </cell>
          <cell r="D2099">
            <v>67</v>
          </cell>
        </row>
        <row r="2100">
          <cell r="A2100" t="str">
            <v>08LV00</v>
          </cell>
          <cell r="B2100">
            <v>202</v>
          </cell>
          <cell r="C2100">
            <v>0</v>
          </cell>
          <cell r="D2100">
            <v>129.12</v>
          </cell>
        </row>
        <row r="2101">
          <cell r="A2101" t="str">
            <v>08LY00</v>
          </cell>
          <cell r="B2101">
            <v>234</v>
          </cell>
          <cell r="C2101">
            <v>0</v>
          </cell>
          <cell r="D2101">
            <v>62.8</v>
          </cell>
        </row>
        <row r="2102">
          <cell r="A2102" t="str">
            <v>08LZ00</v>
          </cell>
          <cell r="B2102">
            <v>137</v>
          </cell>
          <cell r="C2102">
            <v>0</v>
          </cell>
          <cell r="D2102">
            <v>23.44</v>
          </cell>
        </row>
        <row r="2103">
          <cell r="A2103" t="str">
            <v>08MB00</v>
          </cell>
          <cell r="B2103">
            <v>126</v>
          </cell>
          <cell r="C2103">
            <v>0</v>
          </cell>
          <cell r="D2103">
            <v>82.68</v>
          </cell>
        </row>
        <row r="2104">
          <cell r="A2104" t="str">
            <v>08MD00</v>
          </cell>
          <cell r="B2104">
            <v>157</v>
          </cell>
          <cell r="C2104">
            <v>22.06</v>
          </cell>
          <cell r="D2104">
            <v>129.97</v>
          </cell>
        </row>
        <row r="2105">
          <cell r="A2105" t="str">
            <v>08ME00</v>
          </cell>
          <cell r="B2105">
            <v>275</v>
          </cell>
          <cell r="C2105">
            <v>0</v>
          </cell>
          <cell r="D2105">
            <v>34.22</v>
          </cell>
        </row>
        <row r="2106">
          <cell r="A2106" t="str">
            <v>08MF00</v>
          </cell>
          <cell r="B2106">
            <v>263</v>
          </cell>
          <cell r="C2106">
            <v>0</v>
          </cell>
          <cell r="D2106">
            <v>116.97</v>
          </cell>
        </row>
        <row r="2107">
          <cell r="A2107" t="str">
            <v>08MJ00</v>
          </cell>
          <cell r="B2107">
            <v>144</v>
          </cell>
          <cell r="C2107">
            <v>94.09</v>
          </cell>
          <cell r="D2107">
            <v>193.07</v>
          </cell>
        </row>
        <row r="2108">
          <cell r="A2108" t="str">
            <v>08MK00</v>
          </cell>
          <cell r="B2108">
            <v>167</v>
          </cell>
          <cell r="C2108">
            <v>602.63</v>
          </cell>
          <cell r="D2108">
            <v>717.42</v>
          </cell>
        </row>
        <row r="2109">
          <cell r="A2109" t="str">
            <v>08MN00</v>
          </cell>
          <cell r="B2109">
            <v>179</v>
          </cell>
          <cell r="C2109">
            <v>0</v>
          </cell>
          <cell r="D2109">
            <v>103.32</v>
          </cell>
        </row>
        <row r="2110">
          <cell r="A2110" t="str">
            <v>08MO00</v>
          </cell>
          <cell r="B2110">
            <v>140</v>
          </cell>
          <cell r="C2110">
            <v>0</v>
          </cell>
          <cell r="D2110">
            <v>25.29</v>
          </cell>
        </row>
        <row r="2111">
          <cell r="A2111" t="str">
            <v>08MQ00</v>
          </cell>
          <cell r="B2111">
            <v>62</v>
          </cell>
          <cell r="C2111">
            <v>0</v>
          </cell>
          <cell r="D2111">
            <v>0</v>
          </cell>
        </row>
        <row r="2112">
          <cell r="A2112" t="str">
            <v>08MR00</v>
          </cell>
          <cell r="B2112">
            <v>47</v>
          </cell>
          <cell r="C2112">
            <v>0</v>
          </cell>
          <cell r="D2112">
            <v>24.52</v>
          </cell>
        </row>
        <row r="2113">
          <cell r="A2113" t="str">
            <v>08MS00</v>
          </cell>
          <cell r="B2113">
            <v>101</v>
          </cell>
          <cell r="C2113">
            <v>0</v>
          </cell>
          <cell r="D2113">
            <v>20.78</v>
          </cell>
        </row>
        <row r="2114">
          <cell r="A2114" t="str">
            <v>08MU00</v>
          </cell>
          <cell r="B2114">
            <v>266</v>
          </cell>
          <cell r="C2114">
            <v>74.03</v>
          </cell>
          <cell r="D2114">
            <v>256.86</v>
          </cell>
        </row>
        <row r="2115">
          <cell r="A2115" t="str">
            <v>08MV00</v>
          </cell>
          <cell r="B2115">
            <v>223</v>
          </cell>
          <cell r="C2115">
            <v>0</v>
          </cell>
          <cell r="D2115">
            <v>97.24</v>
          </cell>
        </row>
        <row r="2116">
          <cell r="A2116" t="str">
            <v>08MW00</v>
          </cell>
          <cell r="B2116">
            <v>309</v>
          </cell>
          <cell r="C2116">
            <v>554.49</v>
          </cell>
          <cell r="D2116">
            <v>766.88</v>
          </cell>
        </row>
        <row r="2117">
          <cell r="A2117" t="str">
            <v>08MX00</v>
          </cell>
          <cell r="B2117">
            <v>142</v>
          </cell>
          <cell r="C2117">
            <v>41.02</v>
          </cell>
          <cell r="D2117">
            <v>138.62</v>
          </cell>
        </row>
        <row r="2118">
          <cell r="A2118" t="str">
            <v>08MY00</v>
          </cell>
          <cell r="B2118">
            <v>188</v>
          </cell>
          <cell r="C2118">
            <v>0</v>
          </cell>
          <cell r="D2118">
            <v>44.53</v>
          </cell>
        </row>
        <row r="2119">
          <cell r="A2119" t="str">
            <v>08NA00</v>
          </cell>
          <cell r="B2119">
            <v>35</v>
          </cell>
          <cell r="C2119">
            <v>0</v>
          </cell>
          <cell r="D2119">
            <v>10.96</v>
          </cell>
        </row>
        <row r="2120">
          <cell r="A2120" t="str">
            <v>08NB00</v>
          </cell>
          <cell r="B2120">
            <v>330</v>
          </cell>
          <cell r="C2120">
            <v>105.02</v>
          </cell>
          <cell r="D2120">
            <v>331.85</v>
          </cell>
        </row>
        <row r="2121">
          <cell r="A2121" t="str">
            <v>08NC00</v>
          </cell>
          <cell r="B2121">
            <v>232</v>
          </cell>
          <cell r="C2121">
            <v>0</v>
          </cell>
          <cell r="D2121">
            <v>11.46</v>
          </cell>
        </row>
        <row r="2122">
          <cell r="A2122" t="str">
            <v>08ND00</v>
          </cell>
          <cell r="B2122">
            <v>90</v>
          </cell>
          <cell r="C2122">
            <v>0</v>
          </cell>
          <cell r="D2122">
            <v>46.77</v>
          </cell>
        </row>
        <row r="2123">
          <cell r="A2123" t="str">
            <v>08NF00</v>
          </cell>
          <cell r="B2123">
            <v>305</v>
          </cell>
          <cell r="C2123">
            <v>235.44</v>
          </cell>
          <cell r="D2123">
            <v>445.08</v>
          </cell>
        </row>
        <row r="2124">
          <cell r="A2124" t="str">
            <v>08NH00</v>
          </cell>
          <cell r="B2124">
            <v>115</v>
          </cell>
          <cell r="C2124">
            <v>39.53</v>
          </cell>
          <cell r="D2124">
            <v>118.58</v>
          </cell>
        </row>
        <row r="2125">
          <cell r="A2125" t="str">
            <v>08NI00</v>
          </cell>
          <cell r="B2125">
            <v>511</v>
          </cell>
          <cell r="C2125">
            <v>0</v>
          </cell>
          <cell r="D2125">
            <v>18.649999999999999</v>
          </cell>
        </row>
        <row r="2126">
          <cell r="A2126" t="str">
            <v>08NJ00</v>
          </cell>
          <cell r="B2126">
            <v>434</v>
          </cell>
          <cell r="C2126">
            <v>0</v>
          </cell>
          <cell r="D2126">
            <v>44.3</v>
          </cell>
        </row>
        <row r="2127">
          <cell r="A2127" t="str">
            <v>08NL00</v>
          </cell>
          <cell r="B2127">
            <v>163</v>
          </cell>
          <cell r="C2127">
            <v>0</v>
          </cell>
          <cell r="D2127">
            <v>111.55</v>
          </cell>
        </row>
        <row r="2128">
          <cell r="A2128" t="str">
            <v>08NM00</v>
          </cell>
          <cell r="B2128">
            <v>93</v>
          </cell>
          <cell r="C2128">
            <v>17.260000000000002</v>
          </cell>
          <cell r="D2128">
            <v>81.19</v>
          </cell>
        </row>
        <row r="2129">
          <cell r="A2129" t="str">
            <v>08NN00</v>
          </cell>
          <cell r="B2129">
            <v>126</v>
          </cell>
          <cell r="C2129">
            <v>0</v>
          </cell>
          <cell r="D2129">
            <v>84.36</v>
          </cell>
        </row>
        <row r="2130">
          <cell r="A2130" t="str">
            <v>08NO00</v>
          </cell>
          <cell r="B2130">
            <v>398</v>
          </cell>
          <cell r="C2130">
            <v>0</v>
          </cell>
          <cell r="D2130">
            <v>248.66</v>
          </cell>
        </row>
        <row r="2131">
          <cell r="A2131" t="str">
            <v>08NP00</v>
          </cell>
          <cell r="B2131">
            <v>385</v>
          </cell>
          <cell r="C2131">
            <v>0</v>
          </cell>
          <cell r="D2131">
            <v>150.68</v>
          </cell>
        </row>
        <row r="2132">
          <cell r="A2132" t="str">
            <v>08NT00</v>
          </cell>
          <cell r="B2132">
            <v>122</v>
          </cell>
          <cell r="C2132">
            <v>0</v>
          </cell>
          <cell r="D2132">
            <v>61.29</v>
          </cell>
        </row>
        <row r="2133">
          <cell r="A2133" t="str">
            <v>08NU00</v>
          </cell>
          <cell r="B2133">
            <v>200</v>
          </cell>
          <cell r="C2133">
            <v>0</v>
          </cell>
          <cell r="D2133">
            <v>37.29</v>
          </cell>
        </row>
        <row r="2134">
          <cell r="A2134" t="str">
            <v>08NV00</v>
          </cell>
          <cell r="B2134">
            <v>273</v>
          </cell>
          <cell r="C2134">
            <v>0</v>
          </cell>
          <cell r="D2134">
            <v>25.36</v>
          </cell>
        </row>
        <row r="2135">
          <cell r="A2135" t="str">
            <v>08NW00</v>
          </cell>
          <cell r="B2135">
            <v>116</v>
          </cell>
          <cell r="C2135">
            <v>148.52000000000001</v>
          </cell>
          <cell r="D2135">
            <v>228.25</v>
          </cell>
        </row>
        <row r="2136">
          <cell r="A2136" t="str">
            <v>08NX00</v>
          </cell>
          <cell r="B2136">
            <v>330</v>
          </cell>
          <cell r="C2136">
            <v>0</v>
          </cell>
          <cell r="D2136">
            <v>55.6</v>
          </cell>
        </row>
        <row r="2137">
          <cell r="A2137" t="str">
            <v>08NZ00</v>
          </cell>
          <cell r="B2137">
            <v>653</v>
          </cell>
          <cell r="C2137">
            <v>0</v>
          </cell>
          <cell r="D2137">
            <v>302.64</v>
          </cell>
        </row>
        <row r="2138">
          <cell r="A2138" t="str">
            <v>08OD00</v>
          </cell>
          <cell r="B2138">
            <v>288</v>
          </cell>
          <cell r="C2138">
            <v>0</v>
          </cell>
          <cell r="D2138">
            <v>65.45</v>
          </cell>
        </row>
        <row r="2139">
          <cell r="A2139" t="str">
            <v>08OF00</v>
          </cell>
          <cell r="B2139">
            <v>572</v>
          </cell>
          <cell r="C2139">
            <v>0</v>
          </cell>
          <cell r="D2139">
            <v>179.55</v>
          </cell>
        </row>
        <row r="2140">
          <cell r="A2140" t="str">
            <v>08OM00</v>
          </cell>
          <cell r="B2140">
            <v>364</v>
          </cell>
          <cell r="C2140">
            <v>0</v>
          </cell>
          <cell r="D2140">
            <v>83.24</v>
          </cell>
        </row>
        <row r="2141">
          <cell r="A2141" t="str">
            <v>08ON00</v>
          </cell>
          <cell r="B2141">
            <v>85</v>
          </cell>
          <cell r="C2141">
            <v>123.25</v>
          </cell>
          <cell r="D2141">
            <v>181.67</v>
          </cell>
        </row>
        <row r="2142">
          <cell r="A2142" t="str">
            <v>08OQ00</v>
          </cell>
          <cell r="B2142">
            <v>75</v>
          </cell>
          <cell r="C2142">
            <v>0</v>
          </cell>
          <cell r="D2142">
            <v>0</v>
          </cell>
        </row>
        <row r="2143">
          <cell r="A2143" t="str">
            <v>08OS00</v>
          </cell>
          <cell r="B2143">
            <v>241</v>
          </cell>
          <cell r="C2143">
            <v>0</v>
          </cell>
          <cell r="D2143">
            <v>149.81</v>
          </cell>
        </row>
        <row r="2144">
          <cell r="A2144" t="str">
            <v>08OU00</v>
          </cell>
          <cell r="B2144">
            <v>123</v>
          </cell>
          <cell r="C2144">
            <v>0</v>
          </cell>
          <cell r="D2144">
            <v>33.75</v>
          </cell>
        </row>
        <row r="2145">
          <cell r="A2145" t="str">
            <v>08OW00</v>
          </cell>
          <cell r="B2145">
            <v>159</v>
          </cell>
          <cell r="C2145">
            <v>0</v>
          </cell>
          <cell r="D2145">
            <v>80.040000000000006</v>
          </cell>
        </row>
        <row r="2146">
          <cell r="A2146" t="str">
            <v>08OX00</v>
          </cell>
          <cell r="B2146">
            <v>135</v>
          </cell>
          <cell r="C2146">
            <v>0</v>
          </cell>
          <cell r="D2146">
            <v>68.56</v>
          </cell>
        </row>
        <row r="2147">
          <cell r="A2147" t="str">
            <v>08OY00</v>
          </cell>
          <cell r="B2147">
            <v>232</v>
          </cell>
          <cell r="C2147">
            <v>0</v>
          </cell>
          <cell r="D2147">
            <v>9.6199999999999992</v>
          </cell>
        </row>
        <row r="2148">
          <cell r="A2148" t="str">
            <v>08OZ00</v>
          </cell>
          <cell r="B2148">
            <v>171</v>
          </cell>
          <cell r="C2148">
            <v>0</v>
          </cell>
          <cell r="D2148">
            <v>91.42</v>
          </cell>
        </row>
        <row r="2149">
          <cell r="A2149" t="str">
            <v>08PB00</v>
          </cell>
          <cell r="B2149">
            <v>270</v>
          </cell>
          <cell r="C2149">
            <v>0</v>
          </cell>
          <cell r="D2149">
            <v>104.83</v>
          </cell>
        </row>
        <row r="2150">
          <cell r="A2150" t="str">
            <v>08PE00</v>
          </cell>
          <cell r="B2150">
            <v>244</v>
          </cell>
          <cell r="C2150">
            <v>0</v>
          </cell>
          <cell r="D2150">
            <v>52.09</v>
          </cell>
        </row>
        <row r="2151">
          <cell r="A2151" t="str">
            <v>08PF00</v>
          </cell>
          <cell r="B2151">
            <v>178</v>
          </cell>
          <cell r="C2151">
            <v>37.89</v>
          </cell>
          <cell r="D2151">
            <v>160.24</v>
          </cell>
        </row>
        <row r="2152">
          <cell r="A2152" t="str">
            <v>08PH00</v>
          </cell>
          <cell r="B2152">
            <v>163</v>
          </cell>
          <cell r="C2152">
            <v>1.39</v>
          </cell>
          <cell r="D2152">
            <v>113.43</v>
          </cell>
        </row>
        <row r="2153">
          <cell r="A2153" t="str">
            <v>08PI00</v>
          </cell>
          <cell r="B2153">
            <v>159</v>
          </cell>
          <cell r="C2153">
            <v>0</v>
          </cell>
          <cell r="D2153">
            <v>69.5</v>
          </cell>
        </row>
        <row r="2154">
          <cell r="A2154" t="str">
            <v>08PJ00</v>
          </cell>
          <cell r="B2154">
            <v>261</v>
          </cell>
          <cell r="C2154">
            <v>0</v>
          </cell>
          <cell r="D2154">
            <v>58.39</v>
          </cell>
        </row>
        <row r="2155">
          <cell r="A2155" t="str">
            <v>08PK00</v>
          </cell>
          <cell r="B2155">
            <v>38</v>
          </cell>
          <cell r="C2155">
            <v>4.7699999999999996</v>
          </cell>
          <cell r="D2155">
            <v>30.89</v>
          </cell>
        </row>
        <row r="2156">
          <cell r="A2156" t="str">
            <v>08PM00</v>
          </cell>
          <cell r="B2156">
            <v>164</v>
          </cell>
          <cell r="C2156">
            <v>0</v>
          </cell>
          <cell r="D2156">
            <v>56.86</v>
          </cell>
        </row>
        <row r="2157">
          <cell r="A2157" t="str">
            <v>08PO00</v>
          </cell>
          <cell r="B2157">
            <v>234</v>
          </cell>
          <cell r="C2157">
            <v>0</v>
          </cell>
          <cell r="D2157">
            <v>25.42</v>
          </cell>
        </row>
        <row r="2158">
          <cell r="A2158" t="str">
            <v>08PP00</v>
          </cell>
          <cell r="B2158">
            <v>244</v>
          </cell>
          <cell r="C2158">
            <v>0</v>
          </cell>
          <cell r="D2158">
            <v>119.37</v>
          </cell>
        </row>
        <row r="2159">
          <cell r="A2159" t="str">
            <v>08PR00</v>
          </cell>
          <cell r="B2159">
            <v>60</v>
          </cell>
          <cell r="C2159">
            <v>0</v>
          </cell>
          <cell r="D2159">
            <v>14.09</v>
          </cell>
        </row>
        <row r="2160">
          <cell r="A2160" t="str">
            <v>08PV00</v>
          </cell>
          <cell r="B2160">
            <v>198</v>
          </cell>
          <cell r="C2160">
            <v>0</v>
          </cell>
          <cell r="D2160">
            <v>68.599999999999994</v>
          </cell>
        </row>
        <row r="2161">
          <cell r="A2161" t="str">
            <v>08PW00</v>
          </cell>
          <cell r="B2161">
            <v>92</v>
          </cell>
          <cell r="C2161">
            <v>0</v>
          </cell>
          <cell r="D2161">
            <v>47.19</v>
          </cell>
        </row>
        <row r="2162">
          <cell r="A2162" t="str">
            <v>08PY00</v>
          </cell>
          <cell r="B2162">
            <v>52</v>
          </cell>
          <cell r="C2162">
            <v>0</v>
          </cell>
          <cell r="D2162">
            <v>15.29</v>
          </cell>
        </row>
        <row r="2163">
          <cell r="A2163" t="str">
            <v>08QB00</v>
          </cell>
          <cell r="B2163">
            <v>396</v>
          </cell>
          <cell r="C2163">
            <v>823.82</v>
          </cell>
          <cell r="D2163">
            <v>1096.02</v>
          </cell>
        </row>
        <row r="2164">
          <cell r="A2164" t="str">
            <v>08QG00</v>
          </cell>
          <cell r="B2164">
            <v>107</v>
          </cell>
          <cell r="C2164">
            <v>0</v>
          </cell>
          <cell r="D2164">
            <v>29.85</v>
          </cell>
        </row>
        <row r="2165">
          <cell r="A2165" t="str">
            <v>08QH00</v>
          </cell>
          <cell r="B2165">
            <v>178</v>
          </cell>
          <cell r="C2165">
            <v>0</v>
          </cell>
          <cell r="D2165">
            <v>11.96</v>
          </cell>
        </row>
        <row r="2166">
          <cell r="A2166" t="str">
            <v>08QM00</v>
          </cell>
          <cell r="B2166">
            <v>45</v>
          </cell>
          <cell r="C2166">
            <v>0</v>
          </cell>
          <cell r="D2166">
            <v>29.05</v>
          </cell>
        </row>
        <row r="2167">
          <cell r="A2167" t="str">
            <v>08QN00</v>
          </cell>
          <cell r="B2167">
            <v>239</v>
          </cell>
          <cell r="C2167">
            <v>0</v>
          </cell>
          <cell r="D2167">
            <v>63.65</v>
          </cell>
        </row>
        <row r="2168">
          <cell r="A2168" t="str">
            <v>08QO00</v>
          </cell>
          <cell r="B2168">
            <v>301</v>
          </cell>
          <cell r="C2168">
            <v>0</v>
          </cell>
          <cell r="D2168">
            <v>0</v>
          </cell>
        </row>
        <row r="2169">
          <cell r="A2169" t="str">
            <v>08QP00</v>
          </cell>
          <cell r="B2169">
            <v>161</v>
          </cell>
          <cell r="C2169">
            <v>0</v>
          </cell>
          <cell r="D2169">
            <v>58.89</v>
          </cell>
        </row>
        <row r="2170">
          <cell r="A2170" t="str">
            <v>08QS00</v>
          </cell>
          <cell r="B2170">
            <v>279</v>
          </cell>
          <cell r="C2170">
            <v>0</v>
          </cell>
          <cell r="D2170">
            <v>101.17</v>
          </cell>
        </row>
        <row r="2171">
          <cell r="A2171" t="str">
            <v>08QU00</v>
          </cell>
          <cell r="B2171">
            <v>334</v>
          </cell>
          <cell r="C2171">
            <v>87.58</v>
          </cell>
          <cell r="D2171">
            <v>317.16000000000003</v>
          </cell>
        </row>
        <row r="2172">
          <cell r="A2172" t="str">
            <v>08QW00</v>
          </cell>
          <cell r="B2172">
            <v>227</v>
          </cell>
          <cell r="C2172">
            <v>113.76</v>
          </cell>
          <cell r="D2172">
            <v>269.79000000000002</v>
          </cell>
        </row>
        <row r="2173">
          <cell r="A2173" t="str">
            <v>08QX00</v>
          </cell>
          <cell r="B2173">
            <v>108</v>
          </cell>
          <cell r="C2173">
            <v>0</v>
          </cell>
          <cell r="D2173">
            <v>28.06</v>
          </cell>
        </row>
        <row r="2174">
          <cell r="A2174" t="str">
            <v>08QY00</v>
          </cell>
          <cell r="B2174">
            <v>77</v>
          </cell>
          <cell r="C2174">
            <v>0</v>
          </cell>
          <cell r="D2174">
            <v>34.5</v>
          </cell>
        </row>
        <row r="2175">
          <cell r="A2175" t="str">
            <v>08RA00</v>
          </cell>
          <cell r="B2175">
            <v>135</v>
          </cell>
          <cell r="C2175">
            <v>52.95</v>
          </cell>
          <cell r="D2175">
            <v>145.74</v>
          </cell>
        </row>
        <row r="2176">
          <cell r="A2176" t="str">
            <v>08RC00</v>
          </cell>
          <cell r="B2176">
            <v>392</v>
          </cell>
          <cell r="C2176">
            <v>0</v>
          </cell>
          <cell r="D2176">
            <v>49.11</v>
          </cell>
        </row>
        <row r="2177">
          <cell r="A2177" t="str">
            <v>08RD00</v>
          </cell>
          <cell r="B2177">
            <v>272</v>
          </cell>
          <cell r="C2177">
            <v>78.31</v>
          </cell>
          <cell r="D2177">
            <v>265.27</v>
          </cell>
        </row>
        <row r="2178">
          <cell r="A2178" t="str">
            <v>08RK00</v>
          </cell>
          <cell r="B2178">
            <v>228</v>
          </cell>
          <cell r="C2178">
            <v>0</v>
          </cell>
          <cell r="D2178">
            <v>96.56</v>
          </cell>
        </row>
        <row r="2179">
          <cell r="A2179" t="str">
            <v>08RL00</v>
          </cell>
          <cell r="B2179">
            <v>346</v>
          </cell>
          <cell r="C2179">
            <v>0</v>
          </cell>
          <cell r="D2179">
            <v>110.15</v>
          </cell>
        </row>
        <row r="2180">
          <cell r="A2180" t="str">
            <v>08RM00</v>
          </cell>
          <cell r="B2180">
            <v>419</v>
          </cell>
          <cell r="C2180">
            <v>0</v>
          </cell>
          <cell r="D2180">
            <v>163.66</v>
          </cell>
        </row>
        <row r="2181">
          <cell r="A2181" t="str">
            <v>08RN00</v>
          </cell>
          <cell r="B2181">
            <v>328</v>
          </cell>
          <cell r="C2181">
            <v>0</v>
          </cell>
          <cell r="D2181">
            <v>72.16</v>
          </cell>
        </row>
        <row r="2182">
          <cell r="A2182" t="str">
            <v>08RO00</v>
          </cell>
          <cell r="B2182">
            <v>403</v>
          </cell>
          <cell r="C2182">
            <v>0</v>
          </cell>
          <cell r="D2182">
            <v>96.96</v>
          </cell>
        </row>
        <row r="2183">
          <cell r="A2183" t="str">
            <v>08RP00</v>
          </cell>
          <cell r="B2183">
            <v>194</v>
          </cell>
          <cell r="C2183">
            <v>0</v>
          </cell>
          <cell r="D2183">
            <v>111.36</v>
          </cell>
        </row>
        <row r="2184">
          <cell r="A2184" t="str">
            <v>08RQ00</v>
          </cell>
          <cell r="B2184">
            <v>488</v>
          </cell>
          <cell r="C2184">
            <v>0</v>
          </cell>
          <cell r="D2184">
            <v>55.39</v>
          </cell>
        </row>
        <row r="2185">
          <cell r="A2185" t="str">
            <v>08RR00</v>
          </cell>
          <cell r="B2185">
            <v>96</v>
          </cell>
          <cell r="C2185">
            <v>0</v>
          </cell>
          <cell r="D2185">
            <v>23.91</v>
          </cell>
        </row>
        <row r="2186">
          <cell r="A2186" t="str">
            <v>08RU00</v>
          </cell>
          <cell r="B2186">
            <v>332</v>
          </cell>
          <cell r="C2186">
            <v>0</v>
          </cell>
          <cell r="D2186">
            <v>116.53</v>
          </cell>
        </row>
        <row r="2187">
          <cell r="A2187" t="str">
            <v>08SE00</v>
          </cell>
          <cell r="B2187">
            <v>141</v>
          </cell>
          <cell r="C2187">
            <v>0</v>
          </cell>
          <cell r="D2187">
            <v>42.03</v>
          </cell>
        </row>
        <row r="2188">
          <cell r="A2188" t="str">
            <v>08SL00</v>
          </cell>
          <cell r="B2188">
            <v>115</v>
          </cell>
          <cell r="C2188">
            <v>0</v>
          </cell>
          <cell r="D2188">
            <v>28.62</v>
          </cell>
        </row>
        <row r="2189">
          <cell r="A2189" t="str">
            <v>08SP00</v>
          </cell>
          <cell r="B2189">
            <v>348</v>
          </cell>
          <cell r="C2189">
            <v>64.36</v>
          </cell>
          <cell r="D2189">
            <v>303.56</v>
          </cell>
        </row>
        <row r="2190">
          <cell r="A2190" t="str">
            <v>08SQ00</v>
          </cell>
          <cell r="B2190">
            <v>185</v>
          </cell>
          <cell r="C2190">
            <v>0</v>
          </cell>
          <cell r="D2190">
            <v>10.33</v>
          </cell>
        </row>
        <row r="2191">
          <cell r="A2191" t="str">
            <v>08SV00</v>
          </cell>
          <cell r="B2191">
            <v>117</v>
          </cell>
          <cell r="C2191">
            <v>0</v>
          </cell>
          <cell r="D2191">
            <v>59.72</v>
          </cell>
        </row>
        <row r="2192">
          <cell r="A2192" t="str">
            <v>08SW00</v>
          </cell>
          <cell r="B2192">
            <v>221</v>
          </cell>
          <cell r="C2192">
            <v>65.61</v>
          </cell>
          <cell r="D2192">
            <v>217.52</v>
          </cell>
        </row>
        <row r="2193">
          <cell r="A2193" t="str">
            <v>08SX00</v>
          </cell>
          <cell r="B2193">
            <v>177</v>
          </cell>
          <cell r="C2193">
            <v>0</v>
          </cell>
          <cell r="D2193">
            <v>39.61</v>
          </cell>
        </row>
        <row r="2194">
          <cell r="A2194" t="str">
            <v>08SY00</v>
          </cell>
          <cell r="B2194">
            <v>86</v>
          </cell>
          <cell r="C2194">
            <v>251.04</v>
          </cell>
          <cell r="D2194">
            <v>310.14999999999998</v>
          </cell>
        </row>
        <row r="2195">
          <cell r="A2195" t="str">
            <v>08SY01</v>
          </cell>
          <cell r="B2195">
            <v>71</v>
          </cell>
          <cell r="C2195">
            <v>106.2</v>
          </cell>
          <cell r="D2195">
            <v>155.01</v>
          </cell>
        </row>
        <row r="2196">
          <cell r="A2196" t="str">
            <v>08TE00</v>
          </cell>
          <cell r="B2196">
            <v>304</v>
          </cell>
          <cell r="C2196">
            <v>215.8</v>
          </cell>
          <cell r="D2196">
            <v>424.76</v>
          </cell>
        </row>
        <row r="2197">
          <cell r="A2197" t="str">
            <v>08TI00</v>
          </cell>
          <cell r="B2197">
            <v>80</v>
          </cell>
          <cell r="C2197">
            <v>25.89</v>
          </cell>
          <cell r="D2197">
            <v>80.88</v>
          </cell>
        </row>
        <row r="2198">
          <cell r="A2198" t="str">
            <v>08TJ00</v>
          </cell>
          <cell r="B2198">
            <v>148</v>
          </cell>
          <cell r="C2198">
            <v>32.81</v>
          </cell>
          <cell r="D2198">
            <v>134.54</v>
          </cell>
        </row>
        <row r="2199">
          <cell r="A2199" t="str">
            <v>08TK00</v>
          </cell>
          <cell r="B2199">
            <v>141</v>
          </cell>
          <cell r="C2199">
            <v>0</v>
          </cell>
          <cell r="D2199">
            <v>61.81</v>
          </cell>
        </row>
        <row r="2200">
          <cell r="A2200" t="str">
            <v>08TL00</v>
          </cell>
          <cell r="B2200">
            <v>107</v>
          </cell>
          <cell r="C2200">
            <v>24.24</v>
          </cell>
          <cell r="D2200">
            <v>97.79</v>
          </cell>
        </row>
        <row r="2201">
          <cell r="A2201" t="str">
            <v>08TM00</v>
          </cell>
          <cell r="B2201">
            <v>419</v>
          </cell>
          <cell r="C2201">
            <v>0</v>
          </cell>
          <cell r="D2201">
            <v>76.05</v>
          </cell>
        </row>
        <row r="2202">
          <cell r="A2202" t="str">
            <v>08TN00</v>
          </cell>
          <cell r="B2202">
            <v>241</v>
          </cell>
          <cell r="C2202">
            <v>34.1</v>
          </cell>
          <cell r="D2202">
            <v>199.75</v>
          </cell>
        </row>
        <row r="2203">
          <cell r="A2203" t="str">
            <v>08TO00</v>
          </cell>
          <cell r="B2203">
            <v>219</v>
          </cell>
          <cell r="C2203">
            <v>0</v>
          </cell>
          <cell r="D2203">
            <v>57.91</v>
          </cell>
        </row>
        <row r="2204">
          <cell r="A2204" t="str">
            <v>08TV00</v>
          </cell>
          <cell r="B2204">
            <v>311</v>
          </cell>
          <cell r="C2204">
            <v>0</v>
          </cell>
          <cell r="D2204">
            <v>80.010000000000005</v>
          </cell>
        </row>
        <row r="2205">
          <cell r="A2205" t="str">
            <v>08UA00</v>
          </cell>
          <cell r="B2205">
            <v>94</v>
          </cell>
          <cell r="C2205">
            <v>0</v>
          </cell>
          <cell r="D2205">
            <v>61.69</v>
          </cell>
        </row>
        <row r="2206">
          <cell r="A2206" t="str">
            <v>08UC00</v>
          </cell>
          <cell r="B2206">
            <v>175</v>
          </cell>
          <cell r="C2206">
            <v>170</v>
          </cell>
          <cell r="D2206">
            <v>290.29000000000002</v>
          </cell>
        </row>
        <row r="2207">
          <cell r="A2207" t="str">
            <v>08UD00</v>
          </cell>
          <cell r="B2207">
            <v>122</v>
          </cell>
          <cell r="C2207">
            <v>0</v>
          </cell>
          <cell r="D2207">
            <v>58.72</v>
          </cell>
        </row>
        <row r="2208">
          <cell r="A2208" t="str">
            <v>08UJ00</v>
          </cell>
          <cell r="B2208">
            <v>33</v>
          </cell>
          <cell r="C2208">
            <v>2.54</v>
          </cell>
          <cell r="D2208">
            <v>25.23</v>
          </cell>
        </row>
        <row r="2209">
          <cell r="A2209" t="str">
            <v>08UN00</v>
          </cell>
          <cell r="B2209">
            <v>151</v>
          </cell>
          <cell r="C2209">
            <v>79.08</v>
          </cell>
          <cell r="D2209">
            <v>182.87</v>
          </cell>
        </row>
        <row r="2210">
          <cell r="A2210" t="str">
            <v>08UO00</v>
          </cell>
          <cell r="B2210">
            <v>370</v>
          </cell>
          <cell r="C2210">
            <v>0</v>
          </cell>
          <cell r="D2210">
            <v>175.26</v>
          </cell>
        </row>
        <row r="2211">
          <cell r="A2211" t="str">
            <v>08UP00</v>
          </cell>
          <cell r="B2211">
            <v>200</v>
          </cell>
          <cell r="C2211">
            <v>290.97000000000003</v>
          </cell>
          <cell r="D2211">
            <v>428.44</v>
          </cell>
        </row>
        <row r="2212">
          <cell r="A2212" t="str">
            <v>08US00</v>
          </cell>
          <cell r="B2212">
            <v>156</v>
          </cell>
          <cell r="C2212">
            <v>0</v>
          </cell>
          <cell r="D2212">
            <v>22.72</v>
          </cell>
        </row>
        <row r="2213">
          <cell r="A2213" t="str">
            <v>08UT00</v>
          </cell>
          <cell r="B2213">
            <v>154</v>
          </cell>
          <cell r="C2213">
            <v>337.01</v>
          </cell>
          <cell r="D2213">
            <v>442.87</v>
          </cell>
        </row>
        <row r="2214">
          <cell r="A2214" t="str">
            <v>08UU00</v>
          </cell>
          <cell r="B2214">
            <v>373</v>
          </cell>
          <cell r="C2214">
            <v>0</v>
          </cell>
          <cell r="D2214">
            <v>203.19</v>
          </cell>
        </row>
        <row r="2215">
          <cell r="A2215" t="str">
            <v>08UW00</v>
          </cell>
          <cell r="B2215">
            <v>153</v>
          </cell>
          <cell r="C2215">
            <v>0</v>
          </cell>
          <cell r="D2215">
            <v>95.16</v>
          </cell>
        </row>
        <row r="2216">
          <cell r="A2216" t="str">
            <v>08UX00</v>
          </cell>
          <cell r="B2216">
            <v>294</v>
          </cell>
          <cell r="C2216">
            <v>0</v>
          </cell>
          <cell r="D2216">
            <v>101.55</v>
          </cell>
        </row>
        <row r="2217">
          <cell r="A2217" t="str">
            <v>08UY00</v>
          </cell>
          <cell r="B2217">
            <v>293</v>
          </cell>
          <cell r="C2217">
            <v>387.46</v>
          </cell>
          <cell r="D2217">
            <v>588.86</v>
          </cell>
        </row>
        <row r="2218">
          <cell r="A2218" t="str">
            <v>08VA00</v>
          </cell>
          <cell r="B2218">
            <v>234</v>
          </cell>
          <cell r="C2218">
            <v>0</v>
          </cell>
          <cell r="D2218">
            <v>5.48</v>
          </cell>
        </row>
        <row r="2219">
          <cell r="A2219" t="str">
            <v>08VB00</v>
          </cell>
          <cell r="B2219">
            <v>280</v>
          </cell>
          <cell r="C2219">
            <v>0</v>
          </cell>
          <cell r="D2219">
            <v>158.88</v>
          </cell>
        </row>
        <row r="2220">
          <cell r="A2220" t="str">
            <v>08VC00</v>
          </cell>
          <cell r="B2220">
            <v>191</v>
          </cell>
          <cell r="C2220">
            <v>0</v>
          </cell>
          <cell r="D2220">
            <v>126.65</v>
          </cell>
        </row>
        <row r="2221">
          <cell r="A2221" t="str">
            <v>08VE00</v>
          </cell>
          <cell r="B2221">
            <v>167</v>
          </cell>
          <cell r="C2221">
            <v>4.66</v>
          </cell>
          <cell r="D2221">
            <v>119.45</v>
          </cell>
        </row>
        <row r="2222">
          <cell r="A2222" t="str">
            <v>08VG00</v>
          </cell>
          <cell r="B2222">
            <v>243</v>
          </cell>
          <cell r="C2222">
            <v>0</v>
          </cell>
          <cell r="D2222">
            <v>81.93</v>
          </cell>
        </row>
        <row r="2223">
          <cell r="A2223" t="str">
            <v>08VH00</v>
          </cell>
          <cell r="B2223">
            <v>182</v>
          </cell>
          <cell r="C2223">
            <v>0</v>
          </cell>
          <cell r="D2223">
            <v>61.95</v>
          </cell>
        </row>
        <row r="2224">
          <cell r="A2224" t="str">
            <v>08VI00</v>
          </cell>
          <cell r="B2224">
            <v>160</v>
          </cell>
          <cell r="C2224">
            <v>0</v>
          </cell>
          <cell r="D2224">
            <v>69.010000000000005</v>
          </cell>
        </row>
        <row r="2225">
          <cell r="A2225" t="str">
            <v>08VK00</v>
          </cell>
          <cell r="B2225">
            <v>264</v>
          </cell>
          <cell r="C2225">
            <v>13.63</v>
          </cell>
          <cell r="D2225">
            <v>195.1</v>
          </cell>
        </row>
        <row r="2226">
          <cell r="A2226" t="str">
            <v>08VL00</v>
          </cell>
          <cell r="B2226">
            <v>124</v>
          </cell>
          <cell r="C2226">
            <v>3.19</v>
          </cell>
          <cell r="D2226">
            <v>88.43</v>
          </cell>
        </row>
        <row r="2227">
          <cell r="A2227" t="str">
            <v>08VM00</v>
          </cell>
          <cell r="B2227">
            <v>272</v>
          </cell>
          <cell r="C2227">
            <v>101.49</v>
          </cell>
          <cell r="D2227">
            <v>288.45999999999998</v>
          </cell>
        </row>
        <row r="2228">
          <cell r="A2228" t="str">
            <v>08VN00</v>
          </cell>
          <cell r="B2228">
            <v>204</v>
          </cell>
          <cell r="C2228">
            <v>1.48</v>
          </cell>
          <cell r="D2228">
            <v>141.71</v>
          </cell>
        </row>
        <row r="2229">
          <cell r="A2229" t="str">
            <v>08VO00</v>
          </cell>
          <cell r="B2229">
            <v>255</v>
          </cell>
          <cell r="C2229">
            <v>0</v>
          </cell>
          <cell r="D2229">
            <v>85.32</v>
          </cell>
        </row>
        <row r="2230">
          <cell r="A2230" t="str">
            <v>08VP00</v>
          </cell>
          <cell r="B2230">
            <v>414</v>
          </cell>
          <cell r="C2230">
            <v>0</v>
          </cell>
          <cell r="D2230">
            <v>173.66</v>
          </cell>
        </row>
        <row r="2231">
          <cell r="A2231" t="str">
            <v>08VQ00</v>
          </cell>
          <cell r="B2231">
            <v>107</v>
          </cell>
          <cell r="C2231">
            <v>35.21</v>
          </cell>
          <cell r="D2231">
            <v>108.76</v>
          </cell>
        </row>
        <row r="2232">
          <cell r="A2232" t="str">
            <v>08VR00</v>
          </cell>
          <cell r="B2232">
            <v>220</v>
          </cell>
          <cell r="C2232">
            <v>30.06</v>
          </cell>
          <cell r="D2232">
            <v>181.28</v>
          </cell>
        </row>
        <row r="2233">
          <cell r="A2233" t="str">
            <v>08VS00</v>
          </cell>
          <cell r="B2233">
            <v>165</v>
          </cell>
          <cell r="C2233">
            <v>0</v>
          </cell>
          <cell r="D2233">
            <v>105.76</v>
          </cell>
        </row>
        <row r="2234">
          <cell r="A2234" t="str">
            <v>08VT00</v>
          </cell>
          <cell r="B2234">
            <v>313</v>
          </cell>
          <cell r="C2234">
            <v>0</v>
          </cell>
          <cell r="D2234">
            <v>21.49</v>
          </cell>
        </row>
        <row r="2235">
          <cell r="A2235" t="str">
            <v>08VV00</v>
          </cell>
          <cell r="B2235">
            <v>56</v>
          </cell>
          <cell r="C2235">
            <v>0</v>
          </cell>
          <cell r="D2235">
            <v>4.71</v>
          </cell>
        </row>
        <row r="2236">
          <cell r="A2236" t="str">
            <v>08VW00</v>
          </cell>
          <cell r="B2236">
            <v>138</v>
          </cell>
          <cell r="C2236">
            <v>39.65</v>
          </cell>
          <cell r="D2236">
            <v>134.51</v>
          </cell>
        </row>
        <row r="2237">
          <cell r="A2237" t="str">
            <v>08VY00</v>
          </cell>
          <cell r="B2237">
            <v>145</v>
          </cell>
          <cell r="C2237">
            <v>0</v>
          </cell>
          <cell r="D2237">
            <v>61.22</v>
          </cell>
        </row>
        <row r="2238">
          <cell r="A2238" t="str">
            <v>08VZ00</v>
          </cell>
          <cell r="B2238">
            <v>211</v>
          </cell>
          <cell r="C2238">
            <v>0</v>
          </cell>
          <cell r="D2238">
            <v>46.97</v>
          </cell>
        </row>
        <row r="2239">
          <cell r="A2239" t="str">
            <v>08WB00</v>
          </cell>
          <cell r="B2239">
            <v>208</v>
          </cell>
          <cell r="C2239">
            <v>0</v>
          </cell>
          <cell r="D2239">
            <v>48.33</v>
          </cell>
        </row>
        <row r="2240">
          <cell r="A2240" t="str">
            <v>08WC00</v>
          </cell>
          <cell r="B2240">
            <v>269</v>
          </cell>
          <cell r="C2240">
            <v>804.9</v>
          </cell>
          <cell r="D2240">
            <v>989.81</v>
          </cell>
        </row>
        <row r="2241">
          <cell r="A2241" t="str">
            <v>08WD00</v>
          </cell>
          <cell r="B2241">
            <v>276</v>
          </cell>
          <cell r="C2241">
            <v>0</v>
          </cell>
          <cell r="D2241">
            <v>13.49</v>
          </cell>
        </row>
        <row r="2242">
          <cell r="A2242" t="str">
            <v>08WF00</v>
          </cell>
          <cell r="B2242">
            <v>136</v>
          </cell>
          <cell r="C2242">
            <v>0</v>
          </cell>
          <cell r="D2242">
            <v>57.02</v>
          </cell>
        </row>
        <row r="2243">
          <cell r="A2243" t="str">
            <v>08WG00</v>
          </cell>
          <cell r="B2243">
            <v>223</v>
          </cell>
          <cell r="C2243">
            <v>0</v>
          </cell>
          <cell r="D2243">
            <v>57.25</v>
          </cell>
        </row>
        <row r="2244">
          <cell r="A2244" t="str">
            <v>08WG01</v>
          </cell>
          <cell r="B2244">
            <v>70</v>
          </cell>
          <cell r="C2244">
            <v>0</v>
          </cell>
          <cell r="D2244">
            <v>9.65</v>
          </cell>
        </row>
        <row r="2245">
          <cell r="A2245" t="str">
            <v>08WH00</v>
          </cell>
          <cell r="B2245">
            <v>203</v>
          </cell>
          <cell r="C2245">
            <v>0</v>
          </cell>
          <cell r="D2245">
            <v>89.85</v>
          </cell>
        </row>
        <row r="2246">
          <cell r="A2246" t="str">
            <v>08WK00</v>
          </cell>
          <cell r="B2246">
            <v>193</v>
          </cell>
          <cell r="C2246">
            <v>123.6</v>
          </cell>
          <cell r="D2246">
            <v>256.26</v>
          </cell>
        </row>
        <row r="2247">
          <cell r="A2247" t="str">
            <v>08WK01</v>
          </cell>
          <cell r="B2247">
            <v>105</v>
          </cell>
          <cell r="C2247">
            <v>37.159999999999997</v>
          </cell>
          <cell r="D2247">
            <v>109.34</v>
          </cell>
        </row>
        <row r="2248">
          <cell r="A2248" t="str">
            <v>08WM00</v>
          </cell>
          <cell r="B2248">
            <v>64</v>
          </cell>
          <cell r="C2248">
            <v>0</v>
          </cell>
          <cell r="D2248">
            <v>9.01</v>
          </cell>
        </row>
        <row r="2249">
          <cell r="A2249" t="str">
            <v>08WO00</v>
          </cell>
          <cell r="B2249">
            <v>96</v>
          </cell>
          <cell r="C2249">
            <v>0</v>
          </cell>
          <cell r="D2249">
            <v>29.63</v>
          </cell>
        </row>
        <row r="2250">
          <cell r="A2250" t="str">
            <v>08WQ00</v>
          </cell>
          <cell r="B2250">
            <v>532</v>
          </cell>
          <cell r="C2250">
            <v>50.1</v>
          </cell>
          <cell r="D2250">
            <v>415.77</v>
          </cell>
        </row>
        <row r="2251">
          <cell r="A2251" t="str">
            <v>08WR00</v>
          </cell>
          <cell r="B2251">
            <v>520</v>
          </cell>
          <cell r="C2251">
            <v>0</v>
          </cell>
          <cell r="D2251">
            <v>104.3</v>
          </cell>
        </row>
        <row r="2252">
          <cell r="A2252" t="str">
            <v>08WS00</v>
          </cell>
          <cell r="B2252">
            <v>222</v>
          </cell>
          <cell r="C2252">
            <v>32.11</v>
          </cell>
          <cell r="D2252">
            <v>184.7</v>
          </cell>
        </row>
        <row r="2253">
          <cell r="A2253" t="str">
            <v>08WT00</v>
          </cell>
          <cell r="B2253">
            <v>236</v>
          </cell>
          <cell r="C2253">
            <v>220.98</v>
          </cell>
          <cell r="D2253">
            <v>383.2</v>
          </cell>
        </row>
        <row r="2254">
          <cell r="A2254" t="str">
            <v>08WU00</v>
          </cell>
          <cell r="B2254">
            <v>126</v>
          </cell>
          <cell r="C2254">
            <v>1.83</v>
          </cell>
          <cell r="D2254">
            <v>88.44</v>
          </cell>
        </row>
        <row r="2255">
          <cell r="A2255" t="str">
            <v>08WV00</v>
          </cell>
          <cell r="B2255">
            <v>158</v>
          </cell>
          <cell r="C2255">
            <v>0</v>
          </cell>
          <cell r="D2255">
            <v>34.08</v>
          </cell>
        </row>
        <row r="2256">
          <cell r="A2256" t="str">
            <v>08WW00</v>
          </cell>
          <cell r="B2256">
            <v>344</v>
          </cell>
          <cell r="C2256">
            <v>0</v>
          </cell>
          <cell r="D2256">
            <v>89.96</v>
          </cell>
        </row>
        <row r="2257">
          <cell r="A2257" t="str">
            <v>08WY00</v>
          </cell>
          <cell r="B2257">
            <v>340</v>
          </cell>
          <cell r="C2257">
            <v>0</v>
          </cell>
          <cell r="D2257">
            <v>83.17</v>
          </cell>
        </row>
        <row r="2258">
          <cell r="A2258" t="str">
            <v>08WZ00</v>
          </cell>
          <cell r="B2258">
            <v>175</v>
          </cell>
          <cell r="C2258">
            <v>0</v>
          </cell>
          <cell r="D2258">
            <v>63.3</v>
          </cell>
        </row>
        <row r="2259">
          <cell r="A2259" t="str">
            <v>08XB00</v>
          </cell>
          <cell r="B2259">
            <v>266</v>
          </cell>
          <cell r="C2259">
            <v>0</v>
          </cell>
          <cell r="D2259">
            <v>103.28</v>
          </cell>
        </row>
        <row r="2260">
          <cell r="A2260" t="str">
            <v>08XC00</v>
          </cell>
          <cell r="B2260">
            <v>335</v>
          </cell>
          <cell r="C2260">
            <v>0</v>
          </cell>
          <cell r="D2260">
            <v>157.28</v>
          </cell>
        </row>
        <row r="2261">
          <cell r="A2261" t="str">
            <v>08XD00</v>
          </cell>
          <cell r="B2261">
            <v>86</v>
          </cell>
          <cell r="C2261">
            <v>0</v>
          </cell>
          <cell r="D2261">
            <v>11.45</v>
          </cell>
        </row>
        <row r="2262">
          <cell r="A2262" t="str">
            <v>08XF00</v>
          </cell>
          <cell r="B2262">
            <v>191</v>
          </cell>
          <cell r="C2262">
            <v>0</v>
          </cell>
          <cell r="D2262">
            <v>18.5</v>
          </cell>
        </row>
        <row r="2263">
          <cell r="A2263" t="str">
            <v>08XG00</v>
          </cell>
          <cell r="B2263">
            <v>316</v>
          </cell>
          <cell r="C2263">
            <v>0</v>
          </cell>
          <cell r="D2263">
            <v>140.29</v>
          </cell>
        </row>
        <row r="2264">
          <cell r="A2264" t="str">
            <v>08XH00</v>
          </cell>
          <cell r="B2264">
            <v>489</v>
          </cell>
          <cell r="C2264">
            <v>0</v>
          </cell>
          <cell r="D2264">
            <v>72.75</v>
          </cell>
        </row>
        <row r="2265">
          <cell r="A2265" t="str">
            <v>08XI00</v>
          </cell>
          <cell r="B2265">
            <v>378</v>
          </cell>
          <cell r="C2265">
            <v>0</v>
          </cell>
          <cell r="D2265">
            <v>18.989999999999998</v>
          </cell>
        </row>
        <row r="2266">
          <cell r="A2266" t="str">
            <v>08XJ00</v>
          </cell>
          <cell r="B2266">
            <v>227</v>
          </cell>
          <cell r="C2266">
            <v>0</v>
          </cell>
          <cell r="D2266">
            <v>44.51</v>
          </cell>
        </row>
        <row r="2267">
          <cell r="A2267" t="str">
            <v>08XL00</v>
          </cell>
          <cell r="B2267">
            <v>48</v>
          </cell>
          <cell r="C2267">
            <v>39.25</v>
          </cell>
          <cell r="D2267">
            <v>72.25</v>
          </cell>
        </row>
        <row r="2268">
          <cell r="A2268" t="str">
            <v>08XM00</v>
          </cell>
          <cell r="B2268">
            <v>107</v>
          </cell>
          <cell r="C2268">
            <v>32.78</v>
          </cell>
          <cell r="D2268">
            <v>106.33</v>
          </cell>
        </row>
        <row r="2269">
          <cell r="A2269" t="str">
            <v>08XR00</v>
          </cell>
          <cell r="B2269">
            <v>312</v>
          </cell>
          <cell r="C2269">
            <v>745.72</v>
          </cell>
          <cell r="D2269">
            <v>960.17</v>
          </cell>
        </row>
        <row r="2270">
          <cell r="A2270" t="str">
            <v>08XS00</v>
          </cell>
          <cell r="B2270">
            <v>216</v>
          </cell>
          <cell r="C2270">
            <v>0</v>
          </cell>
          <cell r="D2270">
            <v>35.130000000000003</v>
          </cell>
        </row>
        <row r="2271">
          <cell r="A2271" t="str">
            <v>08XT00</v>
          </cell>
          <cell r="B2271">
            <v>279</v>
          </cell>
          <cell r="C2271">
            <v>0</v>
          </cell>
          <cell r="D2271">
            <v>63.23</v>
          </cell>
        </row>
        <row r="2272">
          <cell r="A2272" t="str">
            <v>08XV00</v>
          </cell>
          <cell r="B2272">
            <v>314</v>
          </cell>
          <cell r="C2272">
            <v>160.54</v>
          </cell>
          <cell r="D2272">
            <v>376.37</v>
          </cell>
        </row>
        <row r="2273">
          <cell r="A2273" t="str">
            <v>08YA00</v>
          </cell>
          <cell r="B2273">
            <v>167</v>
          </cell>
          <cell r="C2273">
            <v>93.37</v>
          </cell>
          <cell r="D2273">
            <v>208.16</v>
          </cell>
        </row>
        <row r="2274">
          <cell r="A2274" t="str">
            <v>08YB00</v>
          </cell>
          <cell r="B2274">
            <v>723</v>
          </cell>
          <cell r="C2274">
            <v>0</v>
          </cell>
          <cell r="D2274">
            <v>144.82</v>
          </cell>
        </row>
        <row r="2275">
          <cell r="A2275" t="str">
            <v>08YE00</v>
          </cell>
          <cell r="B2275">
            <v>217</v>
          </cell>
          <cell r="C2275">
            <v>0</v>
          </cell>
          <cell r="D2275">
            <v>76.739999999999995</v>
          </cell>
        </row>
        <row r="2276">
          <cell r="A2276" t="str">
            <v>08YI00</v>
          </cell>
          <cell r="B2276">
            <v>292</v>
          </cell>
          <cell r="C2276">
            <v>0</v>
          </cell>
          <cell r="D2276">
            <v>104.57</v>
          </cell>
        </row>
        <row r="2277">
          <cell r="A2277" t="str">
            <v>08YK00</v>
          </cell>
          <cell r="B2277">
            <v>400</v>
          </cell>
          <cell r="C2277">
            <v>0</v>
          </cell>
          <cell r="D2277">
            <v>255.45</v>
          </cell>
        </row>
        <row r="2278">
          <cell r="A2278" t="str">
            <v>08YM00</v>
          </cell>
          <cell r="B2278">
            <v>342</v>
          </cell>
          <cell r="C2278">
            <v>0</v>
          </cell>
          <cell r="D2278">
            <v>77.59</v>
          </cell>
        </row>
        <row r="2279">
          <cell r="A2279" t="str">
            <v>08YN00</v>
          </cell>
          <cell r="B2279">
            <v>377</v>
          </cell>
          <cell r="C2279">
            <v>0</v>
          </cell>
          <cell r="D2279">
            <v>96.53</v>
          </cell>
        </row>
        <row r="2280">
          <cell r="A2280" t="str">
            <v>08YO00</v>
          </cell>
          <cell r="B2280">
            <v>395</v>
          </cell>
          <cell r="C2280">
            <v>0</v>
          </cell>
          <cell r="D2280">
            <v>268.85000000000002</v>
          </cell>
        </row>
        <row r="2281">
          <cell r="A2281" t="str">
            <v>08YP00</v>
          </cell>
          <cell r="B2281">
            <v>394</v>
          </cell>
          <cell r="C2281">
            <v>0</v>
          </cell>
          <cell r="D2281">
            <v>129.66</v>
          </cell>
        </row>
        <row r="2282">
          <cell r="A2282" t="str">
            <v>08YR00</v>
          </cell>
          <cell r="B2282">
            <v>264</v>
          </cell>
          <cell r="C2282">
            <v>0</v>
          </cell>
          <cell r="D2282">
            <v>146.81</v>
          </cell>
        </row>
        <row r="2283">
          <cell r="A2283" t="str">
            <v>08YS00</v>
          </cell>
          <cell r="B2283">
            <v>95</v>
          </cell>
          <cell r="C2283">
            <v>56.79</v>
          </cell>
          <cell r="D2283">
            <v>122.09</v>
          </cell>
        </row>
        <row r="2284">
          <cell r="A2284" t="str">
            <v>08YT00</v>
          </cell>
          <cell r="B2284">
            <v>202</v>
          </cell>
          <cell r="C2284">
            <v>0</v>
          </cell>
          <cell r="D2284">
            <v>63.98</v>
          </cell>
        </row>
        <row r="2285">
          <cell r="A2285" t="str">
            <v>08YU00</v>
          </cell>
          <cell r="B2285">
            <v>582</v>
          </cell>
          <cell r="C2285">
            <v>0</v>
          </cell>
          <cell r="D2285">
            <v>96.18</v>
          </cell>
        </row>
        <row r="2286">
          <cell r="A2286" t="str">
            <v>08YV00</v>
          </cell>
          <cell r="B2286">
            <v>324</v>
          </cell>
          <cell r="C2286">
            <v>0</v>
          </cell>
          <cell r="D2286">
            <v>86.39</v>
          </cell>
        </row>
        <row r="2287">
          <cell r="A2287" t="str">
            <v>08YZ00</v>
          </cell>
          <cell r="B2287">
            <v>217</v>
          </cell>
          <cell r="C2287">
            <v>0</v>
          </cell>
          <cell r="D2287">
            <v>88.51</v>
          </cell>
        </row>
        <row r="2288">
          <cell r="A2288" t="str">
            <v>08ZB00</v>
          </cell>
          <cell r="B2288">
            <v>134</v>
          </cell>
          <cell r="C2288">
            <v>0</v>
          </cell>
          <cell r="D2288">
            <v>88.07</v>
          </cell>
        </row>
        <row r="2289">
          <cell r="A2289" t="str">
            <v>08ZC00</v>
          </cell>
          <cell r="B2289">
            <v>198</v>
          </cell>
          <cell r="C2289">
            <v>0.03</v>
          </cell>
          <cell r="D2289">
            <v>136.13</v>
          </cell>
        </row>
        <row r="2290">
          <cell r="A2290" t="str">
            <v>08ZD00</v>
          </cell>
          <cell r="B2290">
            <v>197</v>
          </cell>
          <cell r="C2290">
            <v>0</v>
          </cell>
          <cell r="D2290">
            <v>111.62</v>
          </cell>
        </row>
        <row r="2291">
          <cell r="A2291" t="str">
            <v>08ZE00</v>
          </cell>
          <cell r="B2291">
            <v>205</v>
          </cell>
          <cell r="C2291">
            <v>422.19</v>
          </cell>
          <cell r="D2291">
            <v>563.1</v>
          </cell>
        </row>
        <row r="2292">
          <cell r="A2292" t="str">
            <v>08ZG00</v>
          </cell>
          <cell r="B2292">
            <v>157</v>
          </cell>
          <cell r="C2292">
            <v>8.36</v>
          </cell>
          <cell r="D2292">
            <v>116.28</v>
          </cell>
        </row>
        <row r="2293">
          <cell r="A2293" t="str">
            <v>08ZI00</v>
          </cell>
          <cell r="B2293">
            <v>362</v>
          </cell>
          <cell r="C2293">
            <v>0</v>
          </cell>
          <cell r="D2293">
            <v>99.25</v>
          </cell>
        </row>
        <row r="2294">
          <cell r="A2294" t="str">
            <v>08ZK00</v>
          </cell>
          <cell r="B2294">
            <v>221</v>
          </cell>
          <cell r="C2294">
            <v>0</v>
          </cell>
          <cell r="D2294">
            <v>64.400000000000006</v>
          </cell>
        </row>
        <row r="2295">
          <cell r="A2295" t="str">
            <v>08ZL00</v>
          </cell>
          <cell r="B2295">
            <v>243</v>
          </cell>
          <cell r="C2295">
            <v>0</v>
          </cell>
          <cell r="D2295">
            <v>109.46</v>
          </cell>
        </row>
        <row r="2296">
          <cell r="A2296" t="str">
            <v>08ZN00</v>
          </cell>
          <cell r="B2296">
            <v>203</v>
          </cell>
          <cell r="C2296">
            <v>94.44</v>
          </cell>
          <cell r="D2296">
            <v>233.98</v>
          </cell>
        </row>
        <row r="2297">
          <cell r="A2297" t="str">
            <v>08ZO00</v>
          </cell>
          <cell r="B2297">
            <v>144</v>
          </cell>
          <cell r="C2297">
            <v>258.12</v>
          </cell>
          <cell r="D2297">
            <v>357.1</v>
          </cell>
        </row>
        <row r="2298">
          <cell r="A2298" t="str">
            <v>08ZR00</v>
          </cell>
          <cell r="B2298">
            <v>80</v>
          </cell>
          <cell r="C2298">
            <v>245.47</v>
          </cell>
          <cell r="D2298">
            <v>300.45</v>
          </cell>
        </row>
        <row r="2299">
          <cell r="A2299" t="str">
            <v>08ZS00</v>
          </cell>
          <cell r="B2299">
            <v>269</v>
          </cell>
          <cell r="C2299">
            <v>213.01</v>
          </cell>
          <cell r="D2299">
            <v>397.91</v>
          </cell>
        </row>
        <row r="2300">
          <cell r="A2300" t="str">
            <v>08ZT00</v>
          </cell>
          <cell r="B2300">
            <v>231</v>
          </cell>
          <cell r="C2300">
            <v>0</v>
          </cell>
          <cell r="D2300">
            <v>124.41</v>
          </cell>
        </row>
        <row r="2301">
          <cell r="A2301" t="str">
            <v>08ZU00</v>
          </cell>
          <cell r="B2301">
            <v>297</v>
          </cell>
          <cell r="C2301">
            <v>343.51</v>
          </cell>
          <cell r="D2301">
            <v>547.66</v>
          </cell>
        </row>
        <row r="2302">
          <cell r="A2302" t="str">
            <v>08ZV00</v>
          </cell>
          <cell r="B2302">
            <v>248</v>
          </cell>
          <cell r="C2302">
            <v>0</v>
          </cell>
          <cell r="D2302">
            <v>89.57</v>
          </cell>
        </row>
        <row r="2303">
          <cell r="A2303" t="str">
            <v>08ZW00</v>
          </cell>
          <cell r="B2303">
            <v>199</v>
          </cell>
          <cell r="C2303">
            <v>0</v>
          </cell>
          <cell r="D2303">
            <v>67.08</v>
          </cell>
        </row>
        <row r="2304">
          <cell r="A2304" t="str">
            <v>08ZX00</v>
          </cell>
          <cell r="B2304">
            <v>322</v>
          </cell>
          <cell r="C2304">
            <v>0</v>
          </cell>
          <cell r="D2304">
            <v>45.22</v>
          </cell>
        </row>
        <row r="2305">
          <cell r="A2305" t="str">
            <v>09AA00</v>
          </cell>
          <cell r="B2305">
            <v>263</v>
          </cell>
          <cell r="C2305">
            <v>0</v>
          </cell>
          <cell r="D2305">
            <v>81.709999999999994</v>
          </cell>
        </row>
        <row r="2306">
          <cell r="A2306" t="str">
            <v>09AB00</v>
          </cell>
          <cell r="B2306">
            <v>315</v>
          </cell>
          <cell r="C2306">
            <v>0</v>
          </cell>
          <cell r="D2306">
            <v>31.37</v>
          </cell>
        </row>
        <row r="2307">
          <cell r="A2307" t="str">
            <v>09AC00</v>
          </cell>
          <cell r="B2307">
            <v>223</v>
          </cell>
          <cell r="C2307">
            <v>0</v>
          </cell>
          <cell r="D2307">
            <v>50.23</v>
          </cell>
        </row>
        <row r="2308">
          <cell r="A2308" t="str">
            <v>09AE00</v>
          </cell>
          <cell r="B2308">
            <v>463</v>
          </cell>
          <cell r="C2308">
            <v>0</v>
          </cell>
          <cell r="D2308">
            <v>291.29000000000002</v>
          </cell>
        </row>
        <row r="2309">
          <cell r="A2309" t="str">
            <v>09AF00</v>
          </cell>
          <cell r="B2309">
            <v>277</v>
          </cell>
          <cell r="C2309">
            <v>0</v>
          </cell>
          <cell r="D2309">
            <v>116.47</v>
          </cell>
        </row>
        <row r="2310">
          <cell r="A2310" t="str">
            <v>09AG00</v>
          </cell>
          <cell r="B2310">
            <v>126</v>
          </cell>
          <cell r="C2310">
            <v>226.12</v>
          </cell>
          <cell r="D2310">
            <v>312.72000000000003</v>
          </cell>
        </row>
        <row r="2311">
          <cell r="A2311" t="str">
            <v>09AH00</v>
          </cell>
          <cell r="B2311">
            <v>490</v>
          </cell>
          <cell r="C2311">
            <v>0</v>
          </cell>
          <cell r="D2311">
            <v>161.18</v>
          </cell>
        </row>
        <row r="2312">
          <cell r="A2312" t="str">
            <v>09AI00</v>
          </cell>
          <cell r="B2312">
            <v>56</v>
          </cell>
          <cell r="C2312">
            <v>0</v>
          </cell>
          <cell r="D2312">
            <v>22.43</v>
          </cell>
        </row>
        <row r="2313">
          <cell r="A2313" t="str">
            <v>09AJ00</v>
          </cell>
          <cell r="B2313">
            <v>110</v>
          </cell>
          <cell r="C2313">
            <v>0</v>
          </cell>
          <cell r="D2313">
            <v>16.63</v>
          </cell>
        </row>
        <row r="2314">
          <cell r="A2314" t="str">
            <v>09AK00</v>
          </cell>
          <cell r="B2314">
            <v>161</v>
          </cell>
          <cell r="C2314">
            <v>0</v>
          </cell>
          <cell r="D2314">
            <v>27.06</v>
          </cell>
        </row>
        <row r="2315">
          <cell r="A2315" t="str">
            <v>09AM00</v>
          </cell>
          <cell r="B2315">
            <v>201</v>
          </cell>
          <cell r="C2315">
            <v>0</v>
          </cell>
          <cell r="D2315">
            <v>71.09</v>
          </cell>
        </row>
        <row r="2316">
          <cell r="A2316" t="str">
            <v>09AO00</v>
          </cell>
          <cell r="B2316">
            <v>405</v>
          </cell>
          <cell r="C2316">
            <v>0</v>
          </cell>
          <cell r="D2316">
            <v>94.68</v>
          </cell>
        </row>
        <row r="2317">
          <cell r="A2317" t="str">
            <v>09AP00</v>
          </cell>
          <cell r="B2317">
            <v>408</v>
          </cell>
          <cell r="C2317">
            <v>0</v>
          </cell>
          <cell r="D2317">
            <v>106.02</v>
          </cell>
        </row>
        <row r="2318">
          <cell r="A2318" t="str">
            <v>09AR00</v>
          </cell>
          <cell r="B2318">
            <v>110</v>
          </cell>
          <cell r="C2318">
            <v>119.01</v>
          </cell>
          <cell r="D2318">
            <v>194.62</v>
          </cell>
        </row>
        <row r="2319">
          <cell r="A2319" t="str">
            <v>09AS00</v>
          </cell>
          <cell r="B2319">
            <v>233</v>
          </cell>
          <cell r="C2319">
            <v>0</v>
          </cell>
          <cell r="D2319">
            <v>133.53</v>
          </cell>
        </row>
        <row r="2320">
          <cell r="A2320" t="str">
            <v>09AT00</v>
          </cell>
          <cell r="B2320">
            <v>396</v>
          </cell>
          <cell r="C2320">
            <v>0</v>
          </cell>
          <cell r="D2320">
            <v>137.97</v>
          </cell>
        </row>
        <row r="2321">
          <cell r="A2321" t="str">
            <v>09AU00</v>
          </cell>
          <cell r="B2321">
            <v>81</v>
          </cell>
          <cell r="C2321">
            <v>1.29</v>
          </cell>
          <cell r="D2321">
            <v>56.97</v>
          </cell>
        </row>
        <row r="2322">
          <cell r="A2322" t="str">
            <v>09AV00</v>
          </cell>
          <cell r="B2322">
            <v>160</v>
          </cell>
          <cell r="C2322">
            <v>0</v>
          </cell>
          <cell r="D2322">
            <v>0</v>
          </cell>
        </row>
        <row r="2323">
          <cell r="A2323" t="str">
            <v>09AW00</v>
          </cell>
          <cell r="B2323">
            <v>406</v>
          </cell>
          <cell r="C2323">
            <v>0</v>
          </cell>
          <cell r="D2323">
            <v>181.82</v>
          </cell>
        </row>
        <row r="2324">
          <cell r="A2324" t="str">
            <v>09AY00</v>
          </cell>
          <cell r="B2324">
            <v>193</v>
          </cell>
          <cell r="C2324">
            <v>23.94</v>
          </cell>
          <cell r="D2324">
            <v>156.6</v>
          </cell>
        </row>
        <row r="2325">
          <cell r="A2325" t="str">
            <v>09AZ00</v>
          </cell>
          <cell r="B2325">
            <v>225</v>
          </cell>
          <cell r="C2325">
            <v>0</v>
          </cell>
          <cell r="D2325">
            <v>46.12</v>
          </cell>
        </row>
        <row r="2326">
          <cell r="A2326" t="str">
            <v>09BA00</v>
          </cell>
          <cell r="B2326">
            <v>333</v>
          </cell>
          <cell r="C2326">
            <v>0</v>
          </cell>
          <cell r="D2326">
            <v>197.09</v>
          </cell>
        </row>
        <row r="2327">
          <cell r="A2327" t="str">
            <v>09BB00</v>
          </cell>
          <cell r="B2327">
            <v>361</v>
          </cell>
          <cell r="C2327">
            <v>0</v>
          </cell>
          <cell r="D2327">
            <v>62.48</v>
          </cell>
        </row>
        <row r="2328">
          <cell r="A2328" t="str">
            <v>09BC00</v>
          </cell>
          <cell r="B2328">
            <v>143</v>
          </cell>
          <cell r="C2328">
            <v>0</v>
          </cell>
          <cell r="D2328">
            <v>9.6999999999999993</v>
          </cell>
        </row>
        <row r="2329">
          <cell r="A2329" t="str">
            <v>09BD00</v>
          </cell>
          <cell r="B2329">
            <v>216</v>
          </cell>
          <cell r="C2329">
            <v>346.89</v>
          </cell>
          <cell r="D2329">
            <v>495.36</v>
          </cell>
        </row>
        <row r="2330">
          <cell r="A2330" t="str">
            <v>09BE00</v>
          </cell>
          <cell r="B2330">
            <v>225</v>
          </cell>
          <cell r="C2330">
            <v>0</v>
          </cell>
          <cell r="D2330">
            <v>151.63</v>
          </cell>
        </row>
        <row r="2331">
          <cell r="A2331" t="str">
            <v>09BH00</v>
          </cell>
          <cell r="B2331">
            <v>142</v>
          </cell>
          <cell r="C2331">
            <v>0</v>
          </cell>
          <cell r="D2331">
            <v>68.83</v>
          </cell>
        </row>
        <row r="2332">
          <cell r="A2332" t="str">
            <v>09BJ00</v>
          </cell>
          <cell r="B2332">
            <v>185</v>
          </cell>
          <cell r="C2332">
            <v>187.46</v>
          </cell>
          <cell r="D2332">
            <v>314.62</v>
          </cell>
        </row>
        <row r="2333">
          <cell r="A2333" t="str">
            <v>09BK00</v>
          </cell>
          <cell r="B2333">
            <v>216</v>
          </cell>
          <cell r="C2333">
            <v>18.86</v>
          </cell>
          <cell r="D2333">
            <v>167.33</v>
          </cell>
        </row>
        <row r="2334">
          <cell r="A2334" t="str">
            <v>09BL00</v>
          </cell>
          <cell r="B2334">
            <v>237</v>
          </cell>
          <cell r="C2334">
            <v>0</v>
          </cell>
          <cell r="D2334">
            <v>120.82</v>
          </cell>
        </row>
        <row r="2335">
          <cell r="A2335" t="str">
            <v>09BO00</v>
          </cell>
          <cell r="B2335">
            <v>191</v>
          </cell>
          <cell r="C2335">
            <v>0</v>
          </cell>
          <cell r="D2335">
            <v>119.01</v>
          </cell>
        </row>
        <row r="2336">
          <cell r="A2336" t="str">
            <v>09BP00</v>
          </cell>
          <cell r="B2336">
            <v>370</v>
          </cell>
          <cell r="C2336">
            <v>22.44</v>
          </cell>
          <cell r="D2336">
            <v>276.77</v>
          </cell>
        </row>
        <row r="2337">
          <cell r="A2337" t="str">
            <v>09BQ00</v>
          </cell>
          <cell r="B2337">
            <v>109</v>
          </cell>
          <cell r="C2337">
            <v>0</v>
          </cell>
          <cell r="D2337">
            <v>46.37</v>
          </cell>
        </row>
        <row r="2338">
          <cell r="A2338" t="str">
            <v>09BR00</v>
          </cell>
          <cell r="B2338">
            <v>222</v>
          </cell>
          <cell r="C2338">
            <v>0</v>
          </cell>
          <cell r="D2338">
            <v>89.46</v>
          </cell>
        </row>
        <row r="2339">
          <cell r="A2339" t="str">
            <v>09BS00</v>
          </cell>
          <cell r="B2339">
            <v>341</v>
          </cell>
          <cell r="C2339">
            <v>0</v>
          </cell>
          <cell r="D2339">
            <v>84.56</v>
          </cell>
        </row>
        <row r="2340">
          <cell r="A2340" t="str">
            <v>09BT00</v>
          </cell>
          <cell r="B2340">
            <v>188</v>
          </cell>
          <cell r="C2340">
            <v>0</v>
          </cell>
          <cell r="D2340">
            <v>8.91</v>
          </cell>
        </row>
        <row r="2341">
          <cell r="A2341" t="str">
            <v>09BV00</v>
          </cell>
          <cell r="B2341">
            <v>158</v>
          </cell>
          <cell r="C2341">
            <v>0</v>
          </cell>
          <cell r="D2341">
            <v>85.34</v>
          </cell>
        </row>
        <row r="2342">
          <cell r="A2342" t="str">
            <v>09BX00</v>
          </cell>
          <cell r="B2342">
            <v>216</v>
          </cell>
          <cell r="C2342">
            <v>0</v>
          </cell>
          <cell r="D2342">
            <v>66.23</v>
          </cell>
        </row>
        <row r="2343">
          <cell r="A2343" t="str">
            <v>09BY00</v>
          </cell>
          <cell r="B2343">
            <v>277</v>
          </cell>
          <cell r="C2343">
            <v>175.26</v>
          </cell>
          <cell r="D2343">
            <v>365.66</v>
          </cell>
        </row>
        <row r="2344">
          <cell r="A2344" t="str">
            <v>09CA00</v>
          </cell>
          <cell r="B2344">
            <v>208</v>
          </cell>
          <cell r="C2344">
            <v>0</v>
          </cell>
          <cell r="D2344">
            <v>66.349999999999994</v>
          </cell>
        </row>
        <row r="2345">
          <cell r="A2345" t="str">
            <v>09CB00</v>
          </cell>
          <cell r="B2345">
            <v>331</v>
          </cell>
          <cell r="C2345">
            <v>0</v>
          </cell>
          <cell r="D2345">
            <v>132.74</v>
          </cell>
        </row>
        <row r="2346">
          <cell r="A2346" t="str">
            <v>09CD00</v>
          </cell>
          <cell r="B2346">
            <v>175</v>
          </cell>
          <cell r="C2346">
            <v>0</v>
          </cell>
          <cell r="D2346">
            <v>76.069999999999993</v>
          </cell>
        </row>
        <row r="2347">
          <cell r="A2347" t="str">
            <v>09CE00</v>
          </cell>
          <cell r="B2347">
            <v>178</v>
          </cell>
          <cell r="C2347">
            <v>0</v>
          </cell>
          <cell r="D2347">
            <v>37.06</v>
          </cell>
        </row>
        <row r="2348">
          <cell r="A2348" t="str">
            <v>09CH00</v>
          </cell>
          <cell r="B2348">
            <v>82</v>
          </cell>
          <cell r="C2348">
            <v>0</v>
          </cell>
          <cell r="D2348">
            <v>0</v>
          </cell>
        </row>
        <row r="2349">
          <cell r="A2349" t="str">
            <v>09CJ00</v>
          </cell>
          <cell r="B2349">
            <v>92</v>
          </cell>
          <cell r="C2349">
            <v>85.55</v>
          </cell>
          <cell r="D2349">
            <v>148.79</v>
          </cell>
        </row>
        <row r="2350">
          <cell r="A2350" t="str">
            <v>09CL00</v>
          </cell>
          <cell r="B2350">
            <v>243</v>
          </cell>
          <cell r="C2350">
            <v>45.36</v>
          </cell>
          <cell r="D2350">
            <v>212.39</v>
          </cell>
        </row>
        <row r="2351">
          <cell r="A2351" t="str">
            <v>09CO00</v>
          </cell>
          <cell r="B2351">
            <v>211</v>
          </cell>
          <cell r="C2351">
            <v>0</v>
          </cell>
          <cell r="D2351">
            <v>25.4</v>
          </cell>
        </row>
        <row r="2352">
          <cell r="A2352" t="str">
            <v>09CP00</v>
          </cell>
          <cell r="B2352">
            <v>120</v>
          </cell>
          <cell r="C2352">
            <v>0</v>
          </cell>
          <cell r="D2352">
            <v>0</v>
          </cell>
        </row>
        <row r="2353">
          <cell r="A2353" t="str">
            <v>09CR00</v>
          </cell>
          <cell r="B2353">
            <v>124</v>
          </cell>
          <cell r="C2353">
            <v>31.64</v>
          </cell>
          <cell r="D2353">
            <v>116.87</v>
          </cell>
        </row>
        <row r="2354">
          <cell r="A2354" t="str">
            <v>09CS00</v>
          </cell>
          <cell r="B2354">
            <v>134</v>
          </cell>
          <cell r="C2354">
            <v>29.29</v>
          </cell>
          <cell r="D2354">
            <v>121.4</v>
          </cell>
        </row>
        <row r="2355">
          <cell r="A2355" t="str">
            <v>09CT00</v>
          </cell>
          <cell r="B2355">
            <v>129</v>
          </cell>
          <cell r="C2355">
            <v>0</v>
          </cell>
          <cell r="D2355">
            <v>66.959999999999994</v>
          </cell>
        </row>
        <row r="2356">
          <cell r="A2356" t="str">
            <v>09CU00</v>
          </cell>
          <cell r="B2356">
            <v>231</v>
          </cell>
          <cell r="C2356">
            <v>0</v>
          </cell>
          <cell r="D2356">
            <v>149.78</v>
          </cell>
        </row>
        <row r="2357">
          <cell r="A2357" t="str">
            <v>09CV00</v>
          </cell>
          <cell r="B2357">
            <v>343</v>
          </cell>
          <cell r="C2357">
            <v>328.8</v>
          </cell>
          <cell r="D2357">
            <v>564.55999999999995</v>
          </cell>
        </row>
        <row r="2358">
          <cell r="A2358" t="str">
            <v>09CW00</v>
          </cell>
          <cell r="B2358">
            <v>268</v>
          </cell>
          <cell r="C2358">
            <v>59.59</v>
          </cell>
          <cell r="D2358">
            <v>243.8</v>
          </cell>
        </row>
        <row r="2359">
          <cell r="A2359" t="str">
            <v>09CY00</v>
          </cell>
          <cell r="B2359">
            <v>211</v>
          </cell>
          <cell r="C2359">
            <v>0</v>
          </cell>
          <cell r="D2359">
            <v>87.91</v>
          </cell>
        </row>
        <row r="2360">
          <cell r="A2360" t="str">
            <v>09CZ00</v>
          </cell>
          <cell r="B2360">
            <v>265</v>
          </cell>
          <cell r="C2360">
            <v>0</v>
          </cell>
          <cell r="D2360">
            <v>140.66999999999999</v>
          </cell>
        </row>
        <row r="2361">
          <cell r="A2361" t="str">
            <v>09DB00</v>
          </cell>
          <cell r="B2361">
            <v>178</v>
          </cell>
          <cell r="C2361">
            <v>21.83</v>
          </cell>
          <cell r="D2361">
            <v>144.18</v>
          </cell>
        </row>
        <row r="2362">
          <cell r="A2362" t="str">
            <v>09DC00</v>
          </cell>
          <cell r="B2362">
            <v>193</v>
          </cell>
          <cell r="C2362">
            <v>11.73</v>
          </cell>
          <cell r="D2362">
            <v>144.38999999999999</v>
          </cell>
        </row>
        <row r="2363">
          <cell r="A2363" t="str">
            <v>09DD00</v>
          </cell>
          <cell r="B2363">
            <v>437</v>
          </cell>
          <cell r="C2363">
            <v>0</v>
          </cell>
          <cell r="D2363">
            <v>77.89</v>
          </cell>
        </row>
        <row r="2364">
          <cell r="A2364" t="str">
            <v>09DE00</v>
          </cell>
          <cell r="B2364">
            <v>216</v>
          </cell>
          <cell r="C2364">
            <v>0</v>
          </cell>
          <cell r="D2364">
            <v>32.200000000000003</v>
          </cell>
        </row>
        <row r="2365">
          <cell r="A2365" t="str">
            <v>09DF00</v>
          </cell>
          <cell r="B2365">
            <v>549</v>
          </cell>
          <cell r="C2365">
            <v>0</v>
          </cell>
          <cell r="D2365">
            <v>18.850000000000001</v>
          </cell>
        </row>
        <row r="2366">
          <cell r="A2366" t="str">
            <v>09DH00</v>
          </cell>
          <cell r="B2366">
            <v>455</v>
          </cell>
          <cell r="C2366">
            <v>0</v>
          </cell>
          <cell r="D2366">
            <v>24.01</v>
          </cell>
        </row>
        <row r="2367">
          <cell r="A2367" t="str">
            <v>09DI00</v>
          </cell>
          <cell r="B2367">
            <v>234</v>
          </cell>
          <cell r="C2367">
            <v>0</v>
          </cell>
          <cell r="D2367">
            <v>90.99</v>
          </cell>
        </row>
        <row r="2368">
          <cell r="A2368" t="str">
            <v>09DL00</v>
          </cell>
          <cell r="B2368">
            <v>384</v>
          </cell>
          <cell r="C2368">
            <v>0</v>
          </cell>
          <cell r="D2368">
            <v>237.28</v>
          </cell>
        </row>
        <row r="2369">
          <cell r="A2369" t="str">
            <v>09DN00</v>
          </cell>
          <cell r="B2369">
            <v>45</v>
          </cell>
          <cell r="C2369">
            <v>2.2599999999999998</v>
          </cell>
          <cell r="D2369">
            <v>33.19</v>
          </cell>
        </row>
        <row r="2370">
          <cell r="A2370" t="str">
            <v>09DO00</v>
          </cell>
          <cell r="B2370">
            <v>116</v>
          </cell>
          <cell r="C2370">
            <v>97.42</v>
          </cell>
          <cell r="D2370">
            <v>177.16</v>
          </cell>
        </row>
        <row r="2371">
          <cell r="A2371" t="str">
            <v>09DP00</v>
          </cell>
          <cell r="B2371">
            <v>40</v>
          </cell>
          <cell r="C2371">
            <v>0</v>
          </cell>
          <cell r="D2371">
            <v>15.59</v>
          </cell>
        </row>
        <row r="2372">
          <cell r="A2372" t="str">
            <v>09DQ00</v>
          </cell>
          <cell r="B2372">
            <v>151</v>
          </cell>
          <cell r="C2372">
            <v>110.51</v>
          </cell>
          <cell r="D2372">
            <v>214.3</v>
          </cell>
        </row>
        <row r="2373">
          <cell r="A2373" t="str">
            <v>09DS00</v>
          </cell>
          <cell r="B2373">
            <v>202</v>
          </cell>
          <cell r="C2373">
            <v>0</v>
          </cell>
          <cell r="D2373">
            <v>113.62</v>
          </cell>
        </row>
        <row r="2374">
          <cell r="A2374" t="str">
            <v>09DT00</v>
          </cell>
          <cell r="B2374">
            <v>324</v>
          </cell>
          <cell r="C2374">
            <v>0</v>
          </cell>
          <cell r="D2374">
            <v>154.06</v>
          </cell>
        </row>
        <row r="2375">
          <cell r="A2375" t="str">
            <v>09DV00</v>
          </cell>
          <cell r="B2375">
            <v>87</v>
          </cell>
          <cell r="C2375">
            <v>60.5</v>
          </cell>
          <cell r="D2375">
            <v>120.3</v>
          </cell>
        </row>
        <row r="2376">
          <cell r="A2376" t="str">
            <v>09DW00</v>
          </cell>
          <cell r="B2376">
            <v>178</v>
          </cell>
          <cell r="C2376">
            <v>69.38</v>
          </cell>
          <cell r="D2376">
            <v>191.73</v>
          </cell>
        </row>
        <row r="2377">
          <cell r="A2377" t="str">
            <v>09ED00</v>
          </cell>
          <cell r="B2377">
            <v>51</v>
          </cell>
          <cell r="C2377">
            <v>23.96</v>
          </cell>
          <cell r="D2377">
            <v>59.02</v>
          </cell>
        </row>
        <row r="2378">
          <cell r="A2378" t="str">
            <v>09EE00</v>
          </cell>
          <cell r="B2378">
            <v>169</v>
          </cell>
          <cell r="C2378">
            <v>0</v>
          </cell>
          <cell r="D2378">
            <v>72.92</v>
          </cell>
        </row>
        <row r="2379">
          <cell r="A2379" t="str">
            <v>09EG00</v>
          </cell>
          <cell r="B2379">
            <v>32</v>
          </cell>
          <cell r="C2379">
            <v>8.69</v>
          </cell>
          <cell r="D2379">
            <v>30.69</v>
          </cell>
        </row>
        <row r="2380">
          <cell r="A2380" t="str">
            <v>09EI00</v>
          </cell>
          <cell r="B2380">
            <v>67</v>
          </cell>
          <cell r="C2380">
            <v>12.22</v>
          </cell>
          <cell r="D2380">
            <v>58.27</v>
          </cell>
        </row>
        <row r="2381">
          <cell r="A2381" t="str">
            <v>09ES00</v>
          </cell>
          <cell r="B2381">
            <v>100</v>
          </cell>
          <cell r="C2381">
            <v>119.75</v>
          </cell>
          <cell r="D2381">
            <v>188.49</v>
          </cell>
        </row>
        <row r="2382">
          <cell r="A2382" t="str">
            <v>09ET00</v>
          </cell>
          <cell r="B2382">
            <v>122</v>
          </cell>
          <cell r="C2382">
            <v>60.95</v>
          </cell>
          <cell r="D2382">
            <v>144.81</v>
          </cell>
        </row>
        <row r="2383">
          <cell r="A2383" t="str">
            <v>09EU00</v>
          </cell>
          <cell r="B2383">
            <v>65</v>
          </cell>
          <cell r="C2383">
            <v>22.39</v>
          </cell>
          <cell r="D2383">
            <v>67.069999999999993</v>
          </cell>
        </row>
        <row r="2384">
          <cell r="A2384" t="str">
            <v>09EV00</v>
          </cell>
          <cell r="B2384">
            <v>79</v>
          </cell>
          <cell r="C2384">
            <v>0</v>
          </cell>
          <cell r="D2384">
            <v>4.93</v>
          </cell>
        </row>
        <row r="2385">
          <cell r="A2385" t="str">
            <v>09EZ00</v>
          </cell>
          <cell r="B2385">
            <v>244</v>
          </cell>
          <cell r="C2385">
            <v>0</v>
          </cell>
          <cell r="D2385">
            <v>100.91</v>
          </cell>
        </row>
        <row r="2386">
          <cell r="A2386" t="str">
            <v>09FB00</v>
          </cell>
          <cell r="B2386">
            <v>232</v>
          </cell>
          <cell r="C2386">
            <v>27.7</v>
          </cell>
          <cell r="D2386">
            <v>187.17</v>
          </cell>
        </row>
        <row r="2387">
          <cell r="A2387" t="str">
            <v>09FC00</v>
          </cell>
          <cell r="B2387">
            <v>97</v>
          </cell>
          <cell r="C2387">
            <v>0</v>
          </cell>
          <cell r="D2387">
            <v>59.18</v>
          </cell>
        </row>
        <row r="2388">
          <cell r="A2388" t="str">
            <v>09FD00</v>
          </cell>
          <cell r="B2388">
            <v>253</v>
          </cell>
          <cell r="C2388">
            <v>37.119999999999997</v>
          </cell>
          <cell r="D2388">
            <v>211.02</v>
          </cell>
        </row>
        <row r="2389">
          <cell r="A2389" t="str">
            <v>09FE00</v>
          </cell>
          <cell r="B2389">
            <v>153</v>
          </cell>
          <cell r="C2389">
            <v>0</v>
          </cell>
          <cell r="D2389">
            <v>15.47</v>
          </cell>
        </row>
        <row r="2390">
          <cell r="A2390" t="str">
            <v>09FF00</v>
          </cell>
          <cell r="B2390">
            <v>154</v>
          </cell>
          <cell r="C2390">
            <v>57.52</v>
          </cell>
          <cell r="D2390">
            <v>163.37</v>
          </cell>
        </row>
        <row r="2391">
          <cell r="A2391" t="str">
            <v>09FH00</v>
          </cell>
          <cell r="B2391">
            <v>93</v>
          </cell>
          <cell r="C2391">
            <v>0</v>
          </cell>
          <cell r="D2391">
            <v>9.76</v>
          </cell>
        </row>
        <row r="2392">
          <cell r="A2392" t="str">
            <v>09FM00</v>
          </cell>
          <cell r="B2392">
            <v>30</v>
          </cell>
          <cell r="C2392">
            <v>18.11</v>
          </cell>
          <cell r="D2392">
            <v>38.729999999999997</v>
          </cell>
        </row>
        <row r="2393">
          <cell r="A2393" t="str">
            <v>09FN00</v>
          </cell>
          <cell r="B2393">
            <v>69</v>
          </cell>
          <cell r="C2393">
            <v>10.09</v>
          </cell>
          <cell r="D2393">
            <v>57.51</v>
          </cell>
        </row>
        <row r="2394">
          <cell r="A2394" t="str">
            <v>09FN01</v>
          </cell>
          <cell r="B2394">
            <v>21</v>
          </cell>
          <cell r="C2394">
            <v>0</v>
          </cell>
          <cell r="D2394">
            <v>9.73</v>
          </cell>
        </row>
        <row r="2395">
          <cell r="A2395" t="str">
            <v>09FO00</v>
          </cell>
          <cell r="B2395">
            <v>81</v>
          </cell>
          <cell r="C2395">
            <v>16.88</v>
          </cell>
          <cell r="D2395">
            <v>72.55</v>
          </cell>
        </row>
        <row r="2396">
          <cell r="A2396" t="str">
            <v>09FV00</v>
          </cell>
          <cell r="B2396">
            <v>216</v>
          </cell>
          <cell r="C2396">
            <v>0</v>
          </cell>
          <cell r="D2396">
            <v>69.11</v>
          </cell>
        </row>
        <row r="2397">
          <cell r="A2397" t="str">
            <v>09FW00</v>
          </cell>
          <cell r="B2397">
            <v>119</v>
          </cell>
          <cell r="C2397">
            <v>57.48</v>
          </cell>
          <cell r="D2397">
            <v>139.27000000000001</v>
          </cell>
        </row>
        <row r="2398">
          <cell r="A2398" t="str">
            <v>09FX00</v>
          </cell>
          <cell r="B2398">
            <v>429</v>
          </cell>
          <cell r="C2398">
            <v>2.78</v>
          </cell>
          <cell r="D2398">
            <v>297.66000000000003</v>
          </cell>
        </row>
        <row r="2399">
          <cell r="A2399" t="str">
            <v>09FY00</v>
          </cell>
          <cell r="B2399">
            <v>398</v>
          </cell>
          <cell r="C2399">
            <v>13.07</v>
          </cell>
          <cell r="D2399">
            <v>286.64</v>
          </cell>
        </row>
        <row r="2400">
          <cell r="A2400" t="str">
            <v>09GA00</v>
          </cell>
          <cell r="B2400">
            <v>297</v>
          </cell>
          <cell r="C2400">
            <v>0</v>
          </cell>
          <cell r="D2400">
            <v>71.97</v>
          </cell>
        </row>
        <row r="2401">
          <cell r="A2401" t="str">
            <v>09GB00</v>
          </cell>
          <cell r="B2401">
            <v>216</v>
          </cell>
          <cell r="C2401">
            <v>0</v>
          </cell>
          <cell r="D2401">
            <v>49.47</v>
          </cell>
        </row>
        <row r="2402">
          <cell r="A2402" t="str">
            <v>09GJ00</v>
          </cell>
          <cell r="B2402">
            <v>238</v>
          </cell>
          <cell r="C2402">
            <v>0</v>
          </cell>
          <cell r="D2402">
            <v>59.08</v>
          </cell>
        </row>
        <row r="2403">
          <cell r="A2403" t="str">
            <v>09GK00</v>
          </cell>
          <cell r="B2403">
            <v>194</v>
          </cell>
          <cell r="C2403">
            <v>8.86</v>
          </cell>
          <cell r="D2403">
            <v>142.21</v>
          </cell>
        </row>
        <row r="2404">
          <cell r="A2404" t="str">
            <v>09GM00</v>
          </cell>
          <cell r="B2404">
            <v>517</v>
          </cell>
          <cell r="C2404">
            <v>101.17</v>
          </cell>
          <cell r="D2404">
            <v>456.54</v>
          </cell>
        </row>
        <row r="2405">
          <cell r="A2405" t="str">
            <v>09GN00</v>
          </cell>
          <cell r="B2405">
            <v>91</v>
          </cell>
          <cell r="C2405">
            <v>0</v>
          </cell>
          <cell r="D2405">
            <v>54.45</v>
          </cell>
        </row>
        <row r="2406">
          <cell r="A2406" t="str">
            <v>09GQ00</v>
          </cell>
          <cell r="B2406">
            <v>168</v>
          </cell>
          <cell r="C2406">
            <v>565.42999999999995</v>
          </cell>
          <cell r="D2406">
            <v>680.9</v>
          </cell>
        </row>
        <row r="2407">
          <cell r="A2407" t="str">
            <v>09GT00</v>
          </cell>
          <cell r="B2407">
            <v>162</v>
          </cell>
          <cell r="C2407">
            <v>0</v>
          </cell>
          <cell r="D2407">
            <v>63.34</v>
          </cell>
        </row>
        <row r="2408">
          <cell r="A2408" t="str">
            <v>09HB00</v>
          </cell>
          <cell r="B2408">
            <v>33</v>
          </cell>
          <cell r="C2408">
            <v>0</v>
          </cell>
          <cell r="D2408">
            <v>9.4</v>
          </cell>
        </row>
        <row r="2409">
          <cell r="A2409" t="str">
            <v>09HC00</v>
          </cell>
          <cell r="B2409">
            <v>93</v>
          </cell>
          <cell r="C2409">
            <v>190.86</v>
          </cell>
          <cell r="D2409">
            <v>254.78</v>
          </cell>
        </row>
        <row r="2410">
          <cell r="A2410" t="str">
            <v>09HC01</v>
          </cell>
          <cell r="B2410">
            <v>45</v>
          </cell>
          <cell r="C2410">
            <v>0</v>
          </cell>
          <cell r="D2410">
            <v>14.03</v>
          </cell>
        </row>
        <row r="2411">
          <cell r="A2411" t="str">
            <v>09HF00</v>
          </cell>
          <cell r="B2411">
            <v>184</v>
          </cell>
          <cell r="C2411">
            <v>0</v>
          </cell>
          <cell r="D2411">
            <v>59.83</v>
          </cell>
        </row>
        <row r="2412">
          <cell r="A2412" t="str">
            <v>09HG00</v>
          </cell>
          <cell r="B2412">
            <v>31</v>
          </cell>
          <cell r="C2412">
            <v>0</v>
          </cell>
          <cell r="D2412">
            <v>5.43</v>
          </cell>
        </row>
        <row r="2413">
          <cell r="A2413" t="str">
            <v>09HH00</v>
          </cell>
          <cell r="B2413">
            <v>98</v>
          </cell>
          <cell r="C2413">
            <v>0</v>
          </cell>
          <cell r="D2413">
            <v>30.49</v>
          </cell>
        </row>
        <row r="2414">
          <cell r="A2414" t="str">
            <v>09HI00</v>
          </cell>
          <cell r="B2414">
            <v>116</v>
          </cell>
          <cell r="C2414">
            <v>222.95</v>
          </cell>
          <cell r="D2414">
            <v>302.68</v>
          </cell>
        </row>
        <row r="2415">
          <cell r="A2415" t="str">
            <v>09HP00</v>
          </cell>
          <cell r="B2415">
            <v>104</v>
          </cell>
          <cell r="C2415">
            <v>0</v>
          </cell>
          <cell r="D2415">
            <v>21.76</v>
          </cell>
        </row>
        <row r="2416">
          <cell r="A2416" t="str">
            <v>09HT00</v>
          </cell>
          <cell r="B2416">
            <v>54</v>
          </cell>
          <cell r="C2416">
            <v>0</v>
          </cell>
          <cell r="D2416">
            <v>36.11</v>
          </cell>
        </row>
        <row r="2417">
          <cell r="A2417" t="str">
            <v>09HW00</v>
          </cell>
          <cell r="B2417">
            <v>32</v>
          </cell>
          <cell r="C2417">
            <v>0</v>
          </cell>
          <cell r="D2417">
            <v>5.32</v>
          </cell>
        </row>
        <row r="2418">
          <cell r="A2418" t="str">
            <v>09HX00</v>
          </cell>
          <cell r="B2418">
            <v>359</v>
          </cell>
          <cell r="C2418">
            <v>0</v>
          </cell>
          <cell r="D2418">
            <v>113.23</v>
          </cell>
        </row>
        <row r="2419">
          <cell r="A2419" t="str">
            <v>09HY00</v>
          </cell>
          <cell r="B2419">
            <v>149</v>
          </cell>
          <cell r="C2419">
            <v>105.22</v>
          </cell>
          <cell r="D2419">
            <v>207.64</v>
          </cell>
        </row>
        <row r="2420">
          <cell r="A2420" t="str">
            <v>09IE00</v>
          </cell>
          <cell r="B2420">
            <v>196</v>
          </cell>
          <cell r="C2420">
            <v>0</v>
          </cell>
          <cell r="D2420">
            <v>121.56</v>
          </cell>
        </row>
        <row r="2421">
          <cell r="A2421" t="str">
            <v>09IF00</v>
          </cell>
          <cell r="B2421">
            <v>104</v>
          </cell>
          <cell r="C2421">
            <v>0</v>
          </cell>
          <cell r="D2421">
            <v>51</v>
          </cell>
        </row>
        <row r="2422">
          <cell r="A2422" t="str">
            <v>09IH00</v>
          </cell>
          <cell r="B2422">
            <v>483</v>
          </cell>
          <cell r="C2422">
            <v>0</v>
          </cell>
          <cell r="D2422">
            <v>93.65</v>
          </cell>
        </row>
        <row r="2423">
          <cell r="A2423" t="str">
            <v>09IJ00</v>
          </cell>
          <cell r="B2423">
            <v>105</v>
          </cell>
          <cell r="C2423">
            <v>10.85</v>
          </cell>
          <cell r="D2423">
            <v>83.03</v>
          </cell>
        </row>
        <row r="2424">
          <cell r="A2424" t="str">
            <v>09IP00</v>
          </cell>
          <cell r="B2424">
            <v>195</v>
          </cell>
          <cell r="C2424">
            <v>0</v>
          </cell>
          <cell r="D2424">
            <v>19.78</v>
          </cell>
        </row>
        <row r="2425">
          <cell r="A2425" t="str">
            <v>09IQ00</v>
          </cell>
          <cell r="B2425">
            <v>327</v>
          </cell>
          <cell r="C2425">
            <v>0</v>
          </cell>
          <cell r="D2425">
            <v>59.97</v>
          </cell>
        </row>
        <row r="2426">
          <cell r="A2426" t="str">
            <v>09IR00</v>
          </cell>
          <cell r="B2426">
            <v>470</v>
          </cell>
          <cell r="C2426">
            <v>0</v>
          </cell>
          <cell r="D2426">
            <v>122.63</v>
          </cell>
        </row>
        <row r="2427">
          <cell r="A2427" t="str">
            <v>09IS00</v>
          </cell>
          <cell r="B2427">
            <v>60</v>
          </cell>
          <cell r="C2427">
            <v>156.86000000000001</v>
          </cell>
          <cell r="D2427">
            <v>198.11</v>
          </cell>
        </row>
        <row r="2428">
          <cell r="A2428" t="str">
            <v>09IT00</v>
          </cell>
          <cell r="B2428">
            <v>223</v>
          </cell>
          <cell r="C2428">
            <v>270.29000000000002</v>
          </cell>
          <cell r="D2428">
            <v>423.57</v>
          </cell>
        </row>
        <row r="2429">
          <cell r="A2429" t="str">
            <v>09IV00</v>
          </cell>
          <cell r="B2429">
            <v>67</v>
          </cell>
          <cell r="C2429">
            <v>4.07</v>
          </cell>
          <cell r="D2429">
            <v>50.12</v>
          </cell>
        </row>
        <row r="2430">
          <cell r="A2430" t="str">
            <v>09IW00</v>
          </cell>
          <cell r="B2430">
            <v>48</v>
          </cell>
          <cell r="C2430">
            <v>0</v>
          </cell>
          <cell r="D2430">
            <v>23.71</v>
          </cell>
        </row>
        <row r="2431">
          <cell r="A2431" t="str">
            <v>09JB00</v>
          </cell>
          <cell r="B2431">
            <v>139</v>
          </cell>
          <cell r="C2431">
            <v>117.85</v>
          </cell>
          <cell r="D2431">
            <v>213.39</v>
          </cell>
        </row>
        <row r="2432">
          <cell r="A2432" t="str">
            <v>09JE00</v>
          </cell>
          <cell r="B2432">
            <v>314</v>
          </cell>
          <cell r="C2432">
            <v>65.290000000000006</v>
          </cell>
          <cell r="D2432">
            <v>281.12</v>
          </cell>
        </row>
        <row r="2433">
          <cell r="A2433" t="str">
            <v>09JG00</v>
          </cell>
          <cell r="B2433">
            <v>176</v>
          </cell>
          <cell r="C2433">
            <v>0</v>
          </cell>
          <cell r="D2433">
            <v>14.52</v>
          </cell>
        </row>
        <row r="2434">
          <cell r="A2434" t="str">
            <v>09JH00</v>
          </cell>
          <cell r="B2434">
            <v>204</v>
          </cell>
          <cell r="C2434">
            <v>0</v>
          </cell>
          <cell r="D2434">
            <v>51.97</v>
          </cell>
        </row>
        <row r="2435">
          <cell r="A2435" t="str">
            <v>09JI00</v>
          </cell>
          <cell r="B2435">
            <v>232</v>
          </cell>
          <cell r="C2435">
            <v>0</v>
          </cell>
          <cell r="D2435">
            <v>24.2</v>
          </cell>
        </row>
        <row r="2436">
          <cell r="A2436" t="str">
            <v>09JJ00</v>
          </cell>
          <cell r="B2436">
            <v>244</v>
          </cell>
          <cell r="C2436">
            <v>0</v>
          </cell>
          <cell r="D2436">
            <v>18.37</v>
          </cell>
        </row>
        <row r="2437">
          <cell r="A2437" t="str">
            <v>09JK00</v>
          </cell>
          <cell r="B2437">
            <v>221</v>
          </cell>
          <cell r="C2437">
            <v>0</v>
          </cell>
          <cell r="D2437">
            <v>79.33</v>
          </cell>
        </row>
        <row r="2438">
          <cell r="A2438" t="str">
            <v>09JL00</v>
          </cell>
          <cell r="B2438">
            <v>175</v>
          </cell>
          <cell r="C2438">
            <v>0</v>
          </cell>
          <cell r="D2438">
            <v>81.97</v>
          </cell>
        </row>
        <row r="2439">
          <cell r="A2439" t="str">
            <v>09JN00</v>
          </cell>
          <cell r="B2439">
            <v>399</v>
          </cell>
          <cell r="C2439">
            <v>0</v>
          </cell>
          <cell r="D2439">
            <v>169.21</v>
          </cell>
        </row>
        <row r="2440">
          <cell r="A2440" t="str">
            <v>09JP00</v>
          </cell>
          <cell r="B2440">
            <v>247</v>
          </cell>
          <cell r="C2440">
            <v>763.71</v>
          </cell>
          <cell r="D2440">
            <v>933.49</v>
          </cell>
        </row>
        <row r="2441">
          <cell r="A2441" t="str">
            <v>09JQ00</v>
          </cell>
          <cell r="B2441">
            <v>239</v>
          </cell>
          <cell r="C2441">
            <v>0</v>
          </cell>
          <cell r="D2441">
            <v>87.36</v>
          </cell>
        </row>
        <row r="2442">
          <cell r="A2442" t="str">
            <v>09JT00</v>
          </cell>
          <cell r="B2442">
            <v>164</v>
          </cell>
          <cell r="C2442">
            <v>72.040000000000006</v>
          </cell>
          <cell r="D2442">
            <v>184.77</v>
          </cell>
        </row>
        <row r="2443">
          <cell r="A2443" t="str">
            <v>09JU00</v>
          </cell>
          <cell r="B2443">
            <v>273</v>
          </cell>
          <cell r="C2443">
            <v>0</v>
          </cell>
          <cell r="D2443">
            <v>68.63</v>
          </cell>
        </row>
        <row r="2444">
          <cell r="A2444" t="str">
            <v>09JV00</v>
          </cell>
          <cell r="B2444">
            <v>202</v>
          </cell>
          <cell r="C2444">
            <v>80.42</v>
          </cell>
          <cell r="D2444">
            <v>219.26</v>
          </cell>
        </row>
        <row r="2445">
          <cell r="A2445" t="str">
            <v>09JX00</v>
          </cell>
          <cell r="B2445">
            <v>173</v>
          </cell>
          <cell r="C2445">
            <v>0</v>
          </cell>
          <cell r="D2445">
            <v>37.68</v>
          </cell>
        </row>
        <row r="2446">
          <cell r="A2446" t="str">
            <v>09JY00</v>
          </cell>
          <cell r="B2446">
            <v>224</v>
          </cell>
          <cell r="C2446">
            <v>639.87</v>
          </cell>
          <cell r="D2446">
            <v>793.84</v>
          </cell>
        </row>
        <row r="2447">
          <cell r="A2447" t="str">
            <v>09JZ00</v>
          </cell>
          <cell r="B2447">
            <v>421</v>
          </cell>
          <cell r="C2447">
            <v>0</v>
          </cell>
          <cell r="D2447">
            <v>56.16</v>
          </cell>
        </row>
        <row r="2448">
          <cell r="A2448" t="str">
            <v>09KA00</v>
          </cell>
          <cell r="B2448">
            <v>152</v>
          </cell>
          <cell r="C2448">
            <v>0</v>
          </cell>
          <cell r="D2448">
            <v>26.25</v>
          </cell>
        </row>
        <row r="2449">
          <cell r="A2449" t="str">
            <v>09KD00</v>
          </cell>
          <cell r="B2449">
            <v>404</v>
          </cell>
          <cell r="C2449">
            <v>0</v>
          </cell>
          <cell r="D2449">
            <v>66.239999999999995</v>
          </cell>
        </row>
        <row r="2450">
          <cell r="A2450" t="str">
            <v>09KF00</v>
          </cell>
          <cell r="B2450">
            <v>545</v>
          </cell>
          <cell r="C2450">
            <v>0</v>
          </cell>
          <cell r="D2450">
            <v>106.25</v>
          </cell>
        </row>
        <row r="2451">
          <cell r="A2451" t="str">
            <v>09KG00</v>
          </cell>
          <cell r="B2451">
            <v>201</v>
          </cell>
          <cell r="C2451">
            <v>0</v>
          </cell>
          <cell r="D2451">
            <v>24.89</v>
          </cell>
        </row>
        <row r="2452">
          <cell r="A2452" t="str">
            <v>09KH00</v>
          </cell>
          <cell r="B2452">
            <v>228</v>
          </cell>
          <cell r="C2452">
            <v>0</v>
          </cell>
          <cell r="D2452">
            <v>60.43</v>
          </cell>
        </row>
        <row r="2453">
          <cell r="A2453" t="str">
            <v>09KK00</v>
          </cell>
          <cell r="B2453">
            <v>283</v>
          </cell>
          <cell r="C2453">
            <v>0</v>
          </cell>
          <cell r="D2453">
            <v>121.78</v>
          </cell>
        </row>
        <row r="2454">
          <cell r="A2454" t="str">
            <v>09KL00</v>
          </cell>
          <cell r="B2454">
            <v>52</v>
          </cell>
          <cell r="C2454">
            <v>0</v>
          </cell>
          <cell r="D2454">
            <v>0</v>
          </cell>
        </row>
        <row r="2455">
          <cell r="A2455" t="str">
            <v>09KN00</v>
          </cell>
          <cell r="B2455">
            <v>92</v>
          </cell>
          <cell r="C2455">
            <v>23.2</v>
          </cell>
          <cell r="D2455">
            <v>86.43</v>
          </cell>
        </row>
        <row r="2456">
          <cell r="A2456" t="str">
            <v>09KO00</v>
          </cell>
          <cell r="B2456">
            <v>175</v>
          </cell>
          <cell r="C2456">
            <v>29.96</v>
          </cell>
          <cell r="D2456">
            <v>150.24</v>
          </cell>
        </row>
        <row r="2457">
          <cell r="A2457" t="str">
            <v>09KQ00</v>
          </cell>
          <cell r="B2457">
            <v>195</v>
          </cell>
          <cell r="C2457">
            <v>0</v>
          </cell>
          <cell r="D2457">
            <v>121.06</v>
          </cell>
        </row>
        <row r="2458">
          <cell r="A2458" t="str">
            <v>09KS00</v>
          </cell>
          <cell r="B2458">
            <v>222</v>
          </cell>
          <cell r="C2458">
            <v>0</v>
          </cell>
          <cell r="D2458">
            <v>100.53</v>
          </cell>
        </row>
        <row r="2459">
          <cell r="A2459" t="str">
            <v>09KU00</v>
          </cell>
          <cell r="B2459">
            <v>129</v>
          </cell>
          <cell r="C2459">
            <v>0</v>
          </cell>
          <cell r="D2459">
            <v>33.1</v>
          </cell>
        </row>
        <row r="2460">
          <cell r="A2460" t="str">
            <v>09KV00</v>
          </cell>
          <cell r="B2460">
            <v>178</v>
          </cell>
          <cell r="C2460">
            <v>2.08</v>
          </cell>
          <cell r="D2460">
            <v>124.43</v>
          </cell>
        </row>
        <row r="2461">
          <cell r="A2461" t="str">
            <v>09KW00</v>
          </cell>
          <cell r="B2461">
            <v>124</v>
          </cell>
          <cell r="C2461">
            <v>0</v>
          </cell>
          <cell r="D2461">
            <v>68.98</v>
          </cell>
        </row>
        <row r="2462">
          <cell r="A2462" t="str">
            <v>09KZ00</v>
          </cell>
          <cell r="B2462">
            <v>333</v>
          </cell>
          <cell r="C2462">
            <v>0</v>
          </cell>
          <cell r="D2462">
            <v>55.65</v>
          </cell>
        </row>
        <row r="2463">
          <cell r="A2463" t="str">
            <v>09LC00</v>
          </cell>
          <cell r="B2463">
            <v>117</v>
          </cell>
          <cell r="C2463">
            <v>0.56000000000000005</v>
          </cell>
          <cell r="D2463">
            <v>80.98</v>
          </cell>
        </row>
        <row r="2464">
          <cell r="A2464" t="str">
            <v>09LD00</v>
          </cell>
          <cell r="B2464">
            <v>169</v>
          </cell>
          <cell r="C2464">
            <v>47.36</v>
          </cell>
          <cell r="D2464">
            <v>163.52000000000001</v>
          </cell>
        </row>
        <row r="2465">
          <cell r="A2465" t="str">
            <v>09LF00</v>
          </cell>
          <cell r="B2465">
            <v>454</v>
          </cell>
          <cell r="C2465">
            <v>46.13</v>
          </cell>
          <cell r="D2465">
            <v>358.2</v>
          </cell>
        </row>
        <row r="2466">
          <cell r="A2466" t="str">
            <v>09LJ00</v>
          </cell>
          <cell r="B2466">
            <v>185</v>
          </cell>
          <cell r="C2466">
            <v>415.15</v>
          </cell>
          <cell r="D2466">
            <v>542.30999999999995</v>
          </cell>
        </row>
        <row r="2467">
          <cell r="A2467" t="str">
            <v>09LK00</v>
          </cell>
          <cell r="B2467">
            <v>98</v>
          </cell>
          <cell r="C2467">
            <v>16.809999999999999</v>
          </cell>
          <cell r="D2467">
            <v>84.17</v>
          </cell>
        </row>
        <row r="2468">
          <cell r="A2468" t="str">
            <v>09LL00</v>
          </cell>
          <cell r="B2468">
            <v>336</v>
          </cell>
          <cell r="C2468">
            <v>0</v>
          </cell>
          <cell r="D2468">
            <v>200.41</v>
          </cell>
        </row>
        <row r="2469">
          <cell r="A2469" t="str">
            <v>09LM00</v>
          </cell>
          <cell r="B2469">
            <v>343</v>
          </cell>
          <cell r="C2469">
            <v>0</v>
          </cell>
          <cell r="D2469">
            <v>164.82</v>
          </cell>
        </row>
        <row r="2470">
          <cell r="A2470" t="str">
            <v>09LN00</v>
          </cell>
          <cell r="B2470">
            <v>224</v>
          </cell>
          <cell r="C2470">
            <v>0</v>
          </cell>
          <cell r="D2470">
            <v>114.05</v>
          </cell>
        </row>
        <row r="2471">
          <cell r="A2471" t="str">
            <v>09LO00</v>
          </cell>
          <cell r="B2471">
            <v>297</v>
          </cell>
          <cell r="C2471">
            <v>0</v>
          </cell>
          <cell r="D2471">
            <v>43.94</v>
          </cell>
        </row>
        <row r="2472">
          <cell r="A2472" t="str">
            <v>09LP00</v>
          </cell>
          <cell r="B2472">
            <v>415</v>
          </cell>
          <cell r="C2472">
            <v>0</v>
          </cell>
          <cell r="D2472">
            <v>252.48</v>
          </cell>
        </row>
        <row r="2473">
          <cell r="A2473" t="str">
            <v>09LQ00</v>
          </cell>
          <cell r="B2473">
            <v>282</v>
          </cell>
          <cell r="C2473">
            <v>0</v>
          </cell>
          <cell r="D2473">
            <v>32.840000000000003</v>
          </cell>
        </row>
        <row r="2474">
          <cell r="A2474" t="str">
            <v>09LR00</v>
          </cell>
          <cell r="B2474">
            <v>191</v>
          </cell>
          <cell r="C2474">
            <v>229.86</v>
          </cell>
          <cell r="D2474">
            <v>361.14</v>
          </cell>
        </row>
        <row r="2475">
          <cell r="A2475" t="str">
            <v>09LS00</v>
          </cell>
          <cell r="B2475">
            <v>320</v>
          </cell>
          <cell r="C2475">
            <v>0</v>
          </cell>
          <cell r="D2475">
            <v>86.24</v>
          </cell>
        </row>
        <row r="2476">
          <cell r="A2476" t="str">
            <v>09LT00</v>
          </cell>
          <cell r="B2476">
            <v>17</v>
          </cell>
          <cell r="C2476">
            <v>0</v>
          </cell>
          <cell r="D2476">
            <v>0</v>
          </cell>
        </row>
        <row r="2477">
          <cell r="A2477" t="str">
            <v>09LU00</v>
          </cell>
          <cell r="B2477">
            <v>326</v>
          </cell>
          <cell r="C2477">
            <v>248.14</v>
          </cell>
          <cell r="D2477">
            <v>472.22</v>
          </cell>
        </row>
        <row r="2478">
          <cell r="A2478" t="str">
            <v>09LW00</v>
          </cell>
          <cell r="B2478">
            <v>196</v>
          </cell>
          <cell r="C2478">
            <v>5.69</v>
          </cell>
          <cell r="D2478">
            <v>140.41</v>
          </cell>
        </row>
        <row r="2479">
          <cell r="A2479" t="str">
            <v>09LY00</v>
          </cell>
          <cell r="B2479">
            <v>112</v>
          </cell>
          <cell r="C2479">
            <v>0</v>
          </cell>
          <cell r="D2479">
            <v>53.19</v>
          </cell>
        </row>
        <row r="2480">
          <cell r="A2480" t="str">
            <v>09LZ00</v>
          </cell>
          <cell r="B2480">
            <v>290</v>
          </cell>
          <cell r="C2480">
            <v>0</v>
          </cell>
          <cell r="D2480">
            <v>76.94</v>
          </cell>
        </row>
        <row r="2481">
          <cell r="A2481" t="str">
            <v>09MF00</v>
          </cell>
          <cell r="B2481">
            <v>332</v>
          </cell>
          <cell r="C2481">
            <v>64.28</v>
          </cell>
          <cell r="D2481">
            <v>292.49</v>
          </cell>
        </row>
        <row r="2482">
          <cell r="A2482" t="str">
            <v>09MG00</v>
          </cell>
          <cell r="B2482">
            <v>177</v>
          </cell>
          <cell r="C2482">
            <v>12.75</v>
          </cell>
          <cell r="D2482">
            <v>134.41</v>
          </cell>
        </row>
        <row r="2483">
          <cell r="A2483" t="str">
            <v>09MH00</v>
          </cell>
          <cell r="B2483">
            <v>333</v>
          </cell>
          <cell r="C2483">
            <v>0</v>
          </cell>
          <cell r="D2483">
            <v>24.49</v>
          </cell>
        </row>
        <row r="2484">
          <cell r="A2484" t="str">
            <v>09MJ00</v>
          </cell>
          <cell r="B2484">
            <v>305</v>
          </cell>
          <cell r="C2484">
            <v>0</v>
          </cell>
          <cell r="D2484">
            <v>128.85</v>
          </cell>
        </row>
        <row r="2485">
          <cell r="A2485" t="str">
            <v>09MK00</v>
          </cell>
          <cell r="B2485">
            <v>83</v>
          </cell>
          <cell r="C2485">
            <v>0</v>
          </cell>
          <cell r="D2485">
            <v>14.4</v>
          </cell>
        </row>
        <row r="2486">
          <cell r="A2486" t="str">
            <v>09ML00</v>
          </cell>
          <cell r="B2486">
            <v>235</v>
          </cell>
          <cell r="C2486">
            <v>316.94</v>
          </cell>
          <cell r="D2486">
            <v>478.47</v>
          </cell>
        </row>
        <row r="2487">
          <cell r="A2487" t="str">
            <v>09MN00</v>
          </cell>
          <cell r="B2487">
            <v>165</v>
          </cell>
          <cell r="C2487">
            <v>473.09</v>
          </cell>
          <cell r="D2487">
            <v>586.5</v>
          </cell>
        </row>
        <row r="2488">
          <cell r="A2488" t="str">
            <v>09MO00</v>
          </cell>
          <cell r="B2488">
            <v>207</v>
          </cell>
          <cell r="C2488">
            <v>0</v>
          </cell>
          <cell r="D2488">
            <v>96.79</v>
          </cell>
        </row>
        <row r="2489">
          <cell r="A2489" t="str">
            <v>09MP00</v>
          </cell>
          <cell r="B2489">
            <v>166</v>
          </cell>
          <cell r="C2489">
            <v>0</v>
          </cell>
          <cell r="D2489">
            <v>51.38</v>
          </cell>
        </row>
        <row r="2490">
          <cell r="A2490" t="str">
            <v>09MQ00</v>
          </cell>
          <cell r="B2490">
            <v>287</v>
          </cell>
          <cell r="C2490">
            <v>0</v>
          </cell>
          <cell r="D2490">
            <v>18.68</v>
          </cell>
        </row>
        <row r="2491">
          <cell r="A2491" t="str">
            <v>09MS00</v>
          </cell>
          <cell r="B2491">
            <v>213</v>
          </cell>
          <cell r="C2491">
            <v>68.98</v>
          </cell>
          <cell r="D2491">
            <v>215.39</v>
          </cell>
        </row>
        <row r="2492">
          <cell r="A2492" t="str">
            <v>09MT00</v>
          </cell>
          <cell r="B2492">
            <v>230</v>
          </cell>
          <cell r="C2492">
            <v>335.74</v>
          </cell>
          <cell r="D2492">
            <v>493.84</v>
          </cell>
        </row>
        <row r="2493">
          <cell r="A2493" t="str">
            <v>09MU00</v>
          </cell>
          <cell r="B2493">
            <v>276</v>
          </cell>
          <cell r="C2493">
            <v>0</v>
          </cell>
          <cell r="D2493">
            <v>164.1</v>
          </cell>
        </row>
        <row r="2494">
          <cell r="A2494" t="str">
            <v>09MX00</v>
          </cell>
          <cell r="B2494">
            <v>264</v>
          </cell>
          <cell r="C2494">
            <v>0</v>
          </cell>
          <cell r="D2494">
            <v>93.09</v>
          </cell>
        </row>
        <row r="2495">
          <cell r="A2495" t="str">
            <v>09MY00</v>
          </cell>
          <cell r="B2495">
            <v>203</v>
          </cell>
          <cell r="C2495">
            <v>469.09</v>
          </cell>
          <cell r="D2495">
            <v>608.63</v>
          </cell>
        </row>
        <row r="2496">
          <cell r="A2496" t="str">
            <v>09MZ00</v>
          </cell>
          <cell r="B2496">
            <v>190</v>
          </cell>
          <cell r="C2496">
            <v>0</v>
          </cell>
          <cell r="D2496">
            <v>50.95</v>
          </cell>
        </row>
        <row r="2497">
          <cell r="A2497" t="str">
            <v>09NC00</v>
          </cell>
          <cell r="B2497">
            <v>400</v>
          </cell>
          <cell r="C2497">
            <v>0</v>
          </cell>
          <cell r="D2497">
            <v>268.56</v>
          </cell>
        </row>
        <row r="2498">
          <cell r="A2498" t="str">
            <v>09ND00</v>
          </cell>
          <cell r="B2498">
            <v>110</v>
          </cell>
          <cell r="C2498">
            <v>0</v>
          </cell>
          <cell r="D2498">
            <v>5.19</v>
          </cell>
        </row>
        <row r="2499">
          <cell r="A2499" t="str">
            <v>09NG00</v>
          </cell>
          <cell r="B2499">
            <v>229</v>
          </cell>
          <cell r="C2499">
            <v>0</v>
          </cell>
          <cell r="D2499">
            <v>113.64</v>
          </cell>
        </row>
        <row r="2500">
          <cell r="A2500" t="str">
            <v>09NH00</v>
          </cell>
          <cell r="B2500">
            <v>343</v>
          </cell>
          <cell r="C2500">
            <v>0</v>
          </cell>
          <cell r="D2500">
            <v>66.87</v>
          </cell>
        </row>
        <row r="2501">
          <cell r="A2501" t="str">
            <v>09NJ00</v>
          </cell>
          <cell r="B2501">
            <v>162</v>
          </cell>
          <cell r="C2501">
            <v>39.090000000000003</v>
          </cell>
          <cell r="D2501">
            <v>150.44</v>
          </cell>
        </row>
        <row r="2502">
          <cell r="A2502" t="str">
            <v>09NN00</v>
          </cell>
          <cell r="B2502">
            <v>227</v>
          </cell>
          <cell r="C2502">
            <v>0</v>
          </cell>
          <cell r="D2502">
            <v>5.8</v>
          </cell>
        </row>
        <row r="2503">
          <cell r="A2503" t="str">
            <v>09NN01</v>
          </cell>
          <cell r="B2503">
            <v>193</v>
          </cell>
          <cell r="C2503">
            <v>0</v>
          </cell>
          <cell r="D2503">
            <v>5.77</v>
          </cell>
        </row>
        <row r="2504">
          <cell r="A2504" t="str">
            <v>09NO00</v>
          </cell>
          <cell r="B2504">
            <v>168</v>
          </cell>
          <cell r="C2504">
            <v>0</v>
          </cell>
          <cell r="D2504">
            <v>76.11</v>
          </cell>
        </row>
        <row r="2505">
          <cell r="A2505" t="str">
            <v>09NT00</v>
          </cell>
          <cell r="B2505">
            <v>234</v>
          </cell>
          <cell r="C2505">
            <v>0</v>
          </cell>
          <cell r="D2505">
            <v>132.52000000000001</v>
          </cell>
        </row>
        <row r="2506">
          <cell r="A2506" t="str">
            <v>09NW00</v>
          </cell>
          <cell r="B2506">
            <v>174</v>
          </cell>
          <cell r="C2506">
            <v>94.02</v>
          </cell>
          <cell r="D2506">
            <v>213.62</v>
          </cell>
        </row>
        <row r="2507">
          <cell r="A2507" t="str">
            <v>09NZ00</v>
          </cell>
          <cell r="B2507">
            <v>455</v>
          </cell>
          <cell r="C2507">
            <v>0</v>
          </cell>
          <cell r="D2507">
            <v>60.84</v>
          </cell>
        </row>
        <row r="2508">
          <cell r="A2508" t="str">
            <v>09OA00</v>
          </cell>
          <cell r="B2508">
            <v>146</v>
          </cell>
          <cell r="C2508">
            <v>24.29</v>
          </cell>
          <cell r="D2508">
            <v>124.64</v>
          </cell>
        </row>
        <row r="2509">
          <cell r="A2509" t="str">
            <v>09OB00</v>
          </cell>
          <cell r="B2509">
            <v>305</v>
          </cell>
          <cell r="C2509">
            <v>25.45</v>
          </cell>
          <cell r="D2509">
            <v>235.09</v>
          </cell>
        </row>
        <row r="2510">
          <cell r="A2510" t="str">
            <v>09OD00</v>
          </cell>
          <cell r="B2510">
            <v>233</v>
          </cell>
          <cell r="C2510">
            <v>0</v>
          </cell>
          <cell r="D2510">
            <v>31.39</v>
          </cell>
        </row>
        <row r="2511">
          <cell r="A2511" t="str">
            <v>09OF00</v>
          </cell>
          <cell r="B2511">
            <v>184</v>
          </cell>
          <cell r="C2511">
            <v>0</v>
          </cell>
          <cell r="D2511">
            <v>40.020000000000003</v>
          </cell>
        </row>
        <row r="2512">
          <cell r="A2512" t="str">
            <v>09OV00</v>
          </cell>
          <cell r="B2512">
            <v>201</v>
          </cell>
          <cell r="C2512">
            <v>0</v>
          </cell>
          <cell r="D2512">
            <v>20.23</v>
          </cell>
        </row>
        <row r="2513">
          <cell r="A2513" t="str">
            <v>09PB00</v>
          </cell>
          <cell r="B2513">
            <v>191</v>
          </cell>
          <cell r="C2513">
            <v>0</v>
          </cell>
          <cell r="D2513">
            <v>34.299999999999997</v>
          </cell>
        </row>
        <row r="2514">
          <cell r="A2514" t="str">
            <v>09PD00</v>
          </cell>
          <cell r="B2514">
            <v>370</v>
          </cell>
          <cell r="C2514">
            <v>479.28</v>
          </cell>
          <cell r="D2514">
            <v>733.6</v>
          </cell>
        </row>
        <row r="2515">
          <cell r="A2515" t="str">
            <v>09PE00</v>
          </cell>
          <cell r="B2515">
            <v>192</v>
          </cell>
          <cell r="C2515">
            <v>156.69999999999999</v>
          </cell>
          <cell r="D2515">
            <v>288.68</v>
          </cell>
        </row>
        <row r="2516">
          <cell r="A2516" t="str">
            <v>09PF00</v>
          </cell>
          <cell r="B2516">
            <v>379</v>
          </cell>
          <cell r="C2516">
            <v>0</v>
          </cell>
          <cell r="D2516">
            <v>114.48</v>
          </cell>
        </row>
        <row r="2517">
          <cell r="A2517" t="str">
            <v>09PH00</v>
          </cell>
          <cell r="B2517">
            <v>99</v>
          </cell>
          <cell r="C2517">
            <v>0</v>
          </cell>
          <cell r="D2517">
            <v>23.58</v>
          </cell>
        </row>
        <row r="2518">
          <cell r="A2518" t="str">
            <v>09PI00</v>
          </cell>
          <cell r="B2518">
            <v>235</v>
          </cell>
          <cell r="C2518">
            <v>0</v>
          </cell>
          <cell r="D2518">
            <v>106</v>
          </cell>
        </row>
        <row r="2519">
          <cell r="A2519" t="str">
            <v>09PJ00</v>
          </cell>
          <cell r="B2519">
            <v>99</v>
          </cell>
          <cell r="C2519">
            <v>9.76</v>
          </cell>
          <cell r="D2519">
            <v>77.81</v>
          </cell>
        </row>
        <row r="2520">
          <cell r="A2520" t="str">
            <v>09PM00</v>
          </cell>
          <cell r="B2520">
            <v>201</v>
          </cell>
          <cell r="C2520">
            <v>0</v>
          </cell>
          <cell r="D2520">
            <v>54.94</v>
          </cell>
        </row>
        <row r="2521">
          <cell r="A2521" t="str">
            <v>09PV00</v>
          </cell>
          <cell r="B2521">
            <v>296</v>
          </cell>
          <cell r="C2521">
            <v>0</v>
          </cell>
          <cell r="D2521">
            <v>25.36</v>
          </cell>
        </row>
        <row r="2522">
          <cell r="A2522" t="str">
            <v>09PX00</v>
          </cell>
          <cell r="B2522">
            <v>599</v>
          </cell>
          <cell r="C2522">
            <v>0</v>
          </cell>
          <cell r="D2522">
            <v>339.69</v>
          </cell>
        </row>
        <row r="2523">
          <cell r="A2523" t="str">
            <v>09PZ00</v>
          </cell>
          <cell r="B2523">
            <v>216</v>
          </cell>
          <cell r="C2523">
            <v>102.96</v>
          </cell>
          <cell r="D2523">
            <v>251.43</v>
          </cell>
        </row>
        <row r="2524">
          <cell r="A2524" t="str">
            <v>09PZ01</v>
          </cell>
          <cell r="B2524">
            <v>22</v>
          </cell>
          <cell r="C2524">
            <v>0</v>
          </cell>
          <cell r="D2524">
            <v>4.87</v>
          </cell>
        </row>
        <row r="2525">
          <cell r="A2525" t="str">
            <v>09QA00</v>
          </cell>
          <cell r="B2525">
            <v>248</v>
          </cell>
          <cell r="C2525">
            <v>0</v>
          </cell>
          <cell r="D2525">
            <v>64.86</v>
          </cell>
        </row>
        <row r="2526">
          <cell r="A2526" t="str">
            <v>09QC00</v>
          </cell>
          <cell r="B2526">
            <v>143</v>
          </cell>
          <cell r="C2526">
            <v>0</v>
          </cell>
          <cell r="D2526">
            <v>29.92</v>
          </cell>
        </row>
        <row r="2527">
          <cell r="A2527" t="str">
            <v>09QG00</v>
          </cell>
          <cell r="B2527">
            <v>236</v>
          </cell>
          <cell r="C2527">
            <v>0</v>
          </cell>
          <cell r="D2527">
            <v>30.75</v>
          </cell>
        </row>
        <row r="2528">
          <cell r="A2528" t="str">
            <v>09QJ00</v>
          </cell>
          <cell r="B2528">
            <v>154</v>
          </cell>
          <cell r="C2528">
            <v>6.87</v>
          </cell>
          <cell r="D2528">
            <v>112.72</v>
          </cell>
        </row>
        <row r="2529">
          <cell r="A2529" t="str">
            <v>09QP00</v>
          </cell>
          <cell r="B2529">
            <v>93</v>
          </cell>
          <cell r="C2529">
            <v>45.67</v>
          </cell>
          <cell r="D2529">
            <v>109.59</v>
          </cell>
        </row>
        <row r="2530">
          <cell r="A2530" t="str">
            <v>09QQ00</v>
          </cell>
          <cell r="B2530">
            <v>192</v>
          </cell>
          <cell r="C2530">
            <v>0</v>
          </cell>
          <cell r="D2530">
            <v>0</v>
          </cell>
        </row>
        <row r="2531">
          <cell r="A2531" t="str">
            <v>09QR00</v>
          </cell>
          <cell r="B2531">
            <v>271</v>
          </cell>
          <cell r="C2531">
            <v>0</v>
          </cell>
          <cell r="D2531">
            <v>67.22</v>
          </cell>
        </row>
        <row r="2532">
          <cell r="A2532" t="str">
            <v>09QV00</v>
          </cell>
          <cell r="B2532">
            <v>94</v>
          </cell>
          <cell r="C2532">
            <v>0</v>
          </cell>
          <cell r="D2532">
            <v>37.99</v>
          </cell>
        </row>
        <row r="2533">
          <cell r="A2533" t="str">
            <v>09QY00</v>
          </cell>
          <cell r="B2533">
            <v>247</v>
          </cell>
          <cell r="C2533">
            <v>0</v>
          </cell>
          <cell r="D2533">
            <v>159.36000000000001</v>
          </cell>
        </row>
        <row r="2534">
          <cell r="A2534" t="str">
            <v>09QZ00</v>
          </cell>
          <cell r="B2534">
            <v>192</v>
          </cell>
          <cell r="C2534">
            <v>65.63</v>
          </cell>
          <cell r="D2534">
            <v>197.61</v>
          </cell>
        </row>
        <row r="2535">
          <cell r="A2535" t="str">
            <v>09RA00</v>
          </cell>
          <cell r="B2535">
            <v>78</v>
          </cell>
          <cell r="C2535">
            <v>121.11</v>
          </cell>
          <cell r="D2535">
            <v>174.73</v>
          </cell>
        </row>
        <row r="2536">
          <cell r="A2536" t="str">
            <v>09RG00</v>
          </cell>
          <cell r="B2536">
            <v>427</v>
          </cell>
          <cell r="C2536">
            <v>149.31</v>
          </cell>
          <cell r="D2536">
            <v>442.81</v>
          </cell>
        </row>
        <row r="2537">
          <cell r="A2537" t="str">
            <v>09RO00</v>
          </cell>
          <cell r="B2537">
            <v>34</v>
          </cell>
          <cell r="C2537">
            <v>0</v>
          </cell>
          <cell r="D2537">
            <v>0</v>
          </cell>
        </row>
        <row r="2538">
          <cell r="A2538" t="str">
            <v>09RP00</v>
          </cell>
          <cell r="B2538">
            <v>63</v>
          </cell>
          <cell r="C2538">
            <v>0</v>
          </cell>
          <cell r="D2538">
            <v>22.34</v>
          </cell>
        </row>
        <row r="2539">
          <cell r="A2539" t="str">
            <v>09RQ00</v>
          </cell>
          <cell r="B2539">
            <v>227</v>
          </cell>
          <cell r="C2539">
            <v>46.67</v>
          </cell>
          <cell r="D2539">
            <v>202.7</v>
          </cell>
        </row>
        <row r="2540">
          <cell r="A2540" t="str">
            <v>09RR00</v>
          </cell>
          <cell r="B2540">
            <v>50</v>
          </cell>
          <cell r="C2540">
            <v>0</v>
          </cell>
          <cell r="D2540">
            <v>0</v>
          </cell>
        </row>
        <row r="2541">
          <cell r="A2541" t="str">
            <v>09RS00</v>
          </cell>
          <cell r="B2541">
            <v>58</v>
          </cell>
          <cell r="C2541">
            <v>0</v>
          </cell>
          <cell r="D2541">
            <v>15.78</v>
          </cell>
        </row>
        <row r="2542">
          <cell r="A2542" t="str">
            <v>09RU00</v>
          </cell>
          <cell r="B2542">
            <v>122</v>
          </cell>
          <cell r="C2542">
            <v>205.83</v>
          </cell>
          <cell r="D2542">
            <v>289.69</v>
          </cell>
        </row>
        <row r="2543">
          <cell r="A2543" t="str">
            <v>09SF00</v>
          </cell>
          <cell r="B2543">
            <v>176</v>
          </cell>
          <cell r="C2543">
            <v>55.88</v>
          </cell>
          <cell r="D2543">
            <v>176.86</v>
          </cell>
        </row>
        <row r="2544">
          <cell r="A2544" t="str">
            <v>09SG00</v>
          </cell>
          <cell r="B2544">
            <v>88</v>
          </cell>
          <cell r="C2544">
            <v>129.62</v>
          </cell>
          <cell r="D2544">
            <v>190.11</v>
          </cell>
        </row>
        <row r="2545">
          <cell r="A2545" t="str">
            <v>09SQ00</v>
          </cell>
          <cell r="B2545">
            <v>218</v>
          </cell>
          <cell r="C2545">
            <v>0</v>
          </cell>
          <cell r="D2545">
            <v>81.02</v>
          </cell>
        </row>
        <row r="2546">
          <cell r="A2546" t="str">
            <v>09ST00</v>
          </cell>
          <cell r="B2546">
            <v>155</v>
          </cell>
          <cell r="C2546">
            <v>471.89</v>
          </cell>
          <cell r="D2546">
            <v>578.42999999999995</v>
          </cell>
        </row>
        <row r="2547">
          <cell r="A2547" t="str">
            <v>09SW00</v>
          </cell>
          <cell r="B2547">
            <v>280</v>
          </cell>
          <cell r="C2547">
            <v>627.79</v>
          </cell>
          <cell r="D2547">
            <v>820.25</v>
          </cell>
        </row>
        <row r="2548">
          <cell r="A2548" t="str">
            <v>09SX00</v>
          </cell>
          <cell r="B2548">
            <v>222</v>
          </cell>
          <cell r="C2548">
            <v>22.57</v>
          </cell>
          <cell r="D2548">
            <v>175.16</v>
          </cell>
        </row>
        <row r="2549">
          <cell r="A2549" t="str">
            <v>09SY00</v>
          </cell>
          <cell r="B2549">
            <v>101</v>
          </cell>
          <cell r="C2549">
            <v>129.1</v>
          </cell>
          <cell r="D2549">
            <v>198.52</v>
          </cell>
        </row>
        <row r="2550">
          <cell r="A2550" t="str">
            <v>09TB00</v>
          </cell>
          <cell r="B2550">
            <v>299</v>
          </cell>
          <cell r="C2550">
            <v>121.72</v>
          </cell>
          <cell r="D2550">
            <v>327.24</v>
          </cell>
        </row>
        <row r="2551">
          <cell r="A2551" t="str">
            <v>09TC00</v>
          </cell>
          <cell r="B2551">
            <v>139</v>
          </cell>
          <cell r="C2551">
            <v>369.88</v>
          </cell>
          <cell r="D2551">
            <v>465.42</v>
          </cell>
        </row>
        <row r="2552">
          <cell r="A2552" t="str">
            <v>09TE00</v>
          </cell>
          <cell r="B2552">
            <v>199</v>
          </cell>
          <cell r="C2552">
            <v>0</v>
          </cell>
          <cell r="D2552">
            <v>60.71</v>
          </cell>
        </row>
        <row r="2553">
          <cell r="A2553" t="str">
            <v>09TG00</v>
          </cell>
          <cell r="B2553">
            <v>349</v>
          </cell>
          <cell r="C2553">
            <v>248.35</v>
          </cell>
          <cell r="D2553">
            <v>488.24</v>
          </cell>
        </row>
        <row r="2554">
          <cell r="A2554" t="str">
            <v>09TH00</v>
          </cell>
          <cell r="B2554">
            <v>118</v>
          </cell>
          <cell r="C2554">
            <v>0</v>
          </cell>
          <cell r="D2554">
            <v>15.27</v>
          </cell>
        </row>
        <row r="2555">
          <cell r="A2555" t="str">
            <v>09TI00</v>
          </cell>
          <cell r="B2555">
            <v>245</v>
          </cell>
          <cell r="C2555">
            <v>0</v>
          </cell>
          <cell r="D2555">
            <v>138.46</v>
          </cell>
        </row>
        <row r="2556">
          <cell r="A2556" t="str">
            <v>09TJ00</v>
          </cell>
          <cell r="B2556">
            <v>223</v>
          </cell>
          <cell r="C2556">
            <v>0</v>
          </cell>
          <cell r="D2556">
            <v>20.059999999999999</v>
          </cell>
        </row>
        <row r="2557">
          <cell r="A2557" t="str">
            <v>09TM00</v>
          </cell>
          <cell r="B2557">
            <v>113</v>
          </cell>
          <cell r="C2557">
            <v>221.96</v>
          </cell>
          <cell r="D2557">
            <v>299.63</v>
          </cell>
        </row>
        <row r="2558">
          <cell r="A2558" t="str">
            <v>09TP00</v>
          </cell>
          <cell r="B2558">
            <v>323</v>
          </cell>
          <cell r="C2558">
            <v>339.87</v>
          </cell>
          <cell r="D2558">
            <v>561.89</v>
          </cell>
        </row>
        <row r="2559">
          <cell r="A2559" t="str">
            <v>09TV00</v>
          </cell>
          <cell r="B2559">
            <v>328</v>
          </cell>
          <cell r="C2559">
            <v>0</v>
          </cell>
          <cell r="D2559">
            <v>65.06</v>
          </cell>
        </row>
        <row r="2560">
          <cell r="A2560" t="str">
            <v>09TW00</v>
          </cell>
          <cell r="B2560">
            <v>179</v>
          </cell>
          <cell r="C2560">
            <v>0</v>
          </cell>
          <cell r="D2560">
            <v>114.08</v>
          </cell>
        </row>
        <row r="2561">
          <cell r="A2561" t="str">
            <v>09TX00</v>
          </cell>
          <cell r="B2561">
            <v>107</v>
          </cell>
          <cell r="C2561">
            <v>0</v>
          </cell>
          <cell r="D2561">
            <v>47.3</v>
          </cell>
        </row>
        <row r="2562">
          <cell r="A2562" t="str">
            <v>09TY00</v>
          </cell>
          <cell r="B2562">
            <v>195</v>
          </cell>
          <cell r="C2562">
            <v>0</v>
          </cell>
          <cell r="D2562">
            <v>106.71</v>
          </cell>
        </row>
        <row r="2563">
          <cell r="A2563" t="str">
            <v>09TZ00</v>
          </cell>
          <cell r="B2563">
            <v>439</v>
          </cell>
          <cell r="C2563">
            <v>0</v>
          </cell>
          <cell r="D2563">
            <v>57.25</v>
          </cell>
        </row>
        <row r="2564">
          <cell r="A2564" t="str">
            <v>09UA00</v>
          </cell>
          <cell r="B2564">
            <v>170</v>
          </cell>
          <cell r="C2564">
            <v>0</v>
          </cell>
          <cell r="D2564">
            <v>36.409999999999997</v>
          </cell>
        </row>
        <row r="2565">
          <cell r="A2565" t="str">
            <v>09UD00</v>
          </cell>
          <cell r="B2565">
            <v>275</v>
          </cell>
          <cell r="C2565">
            <v>0</v>
          </cell>
          <cell r="D2565">
            <v>130.4</v>
          </cell>
        </row>
        <row r="2566">
          <cell r="A2566" t="str">
            <v>09UE00</v>
          </cell>
          <cell r="B2566">
            <v>270</v>
          </cell>
          <cell r="C2566">
            <v>0</v>
          </cell>
          <cell r="D2566">
            <v>75.87</v>
          </cell>
        </row>
        <row r="2567">
          <cell r="A2567" t="str">
            <v>09UG00</v>
          </cell>
          <cell r="B2567">
            <v>340</v>
          </cell>
          <cell r="C2567">
            <v>145.06</v>
          </cell>
          <cell r="D2567">
            <v>378.76</v>
          </cell>
        </row>
        <row r="2568">
          <cell r="A2568" t="str">
            <v>09UH00</v>
          </cell>
          <cell r="B2568">
            <v>218</v>
          </cell>
          <cell r="C2568">
            <v>0</v>
          </cell>
          <cell r="D2568">
            <v>40.340000000000003</v>
          </cell>
        </row>
        <row r="2569">
          <cell r="A2569" t="str">
            <v>09UI00</v>
          </cell>
          <cell r="B2569">
            <v>261</v>
          </cell>
          <cell r="C2569">
            <v>0</v>
          </cell>
          <cell r="D2569">
            <v>74.900000000000006</v>
          </cell>
        </row>
        <row r="2570">
          <cell r="A2570" t="str">
            <v>09UJ00</v>
          </cell>
          <cell r="B2570">
            <v>227</v>
          </cell>
          <cell r="C2570">
            <v>105.27</v>
          </cell>
          <cell r="D2570">
            <v>261.3</v>
          </cell>
        </row>
        <row r="2571">
          <cell r="A2571" t="str">
            <v>09UK00</v>
          </cell>
          <cell r="B2571">
            <v>405</v>
          </cell>
          <cell r="C2571">
            <v>249.01</v>
          </cell>
          <cell r="D2571">
            <v>527.4</v>
          </cell>
        </row>
        <row r="2572">
          <cell r="A2572" t="str">
            <v>09UL00</v>
          </cell>
          <cell r="B2572">
            <v>334</v>
          </cell>
          <cell r="C2572">
            <v>248.98</v>
          </cell>
          <cell r="D2572">
            <v>478.56</v>
          </cell>
        </row>
        <row r="2573">
          <cell r="A2573" t="str">
            <v>09UN00</v>
          </cell>
          <cell r="B2573">
            <v>234</v>
          </cell>
          <cell r="C2573">
            <v>0</v>
          </cell>
          <cell r="D2573">
            <v>130.53</v>
          </cell>
        </row>
        <row r="2574">
          <cell r="A2574" t="str">
            <v>09UO00</v>
          </cell>
          <cell r="B2574">
            <v>387</v>
          </cell>
          <cell r="C2574">
            <v>0</v>
          </cell>
          <cell r="D2574">
            <v>41.78</v>
          </cell>
        </row>
        <row r="2575">
          <cell r="A2575" t="str">
            <v>09UQ00</v>
          </cell>
          <cell r="B2575">
            <v>390</v>
          </cell>
          <cell r="C2575">
            <v>0</v>
          </cell>
          <cell r="D2575">
            <v>59.53</v>
          </cell>
        </row>
        <row r="2576">
          <cell r="A2576" t="str">
            <v>09US00</v>
          </cell>
          <cell r="B2576">
            <v>292</v>
          </cell>
          <cell r="C2576">
            <v>0</v>
          </cell>
          <cell r="D2576">
            <v>91.93</v>
          </cell>
        </row>
        <row r="2577">
          <cell r="A2577" t="str">
            <v>09UT00</v>
          </cell>
          <cell r="B2577">
            <v>54</v>
          </cell>
          <cell r="C2577">
            <v>40.409999999999997</v>
          </cell>
          <cell r="D2577">
            <v>77.53</v>
          </cell>
        </row>
        <row r="2578">
          <cell r="A2578" t="str">
            <v>09UU00</v>
          </cell>
          <cell r="B2578">
            <v>333</v>
          </cell>
          <cell r="C2578">
            <v>0</v>
          </cell>
          <cell r="D2578">
            <v>64.73</v>
          </cell>
        </row>
        <row r="2579">
          <cell r="A2579" t="str">
            <v>09UW00</v>
          </cell>
          <cell r="B2579">
            <v>152</v>
          </cell>
          <cell r="C2579">
            <v>0</v>
          </cell>
          <cell r="D2579">
            <v>25.09</v>
          </cell>
        </row>
        <row r="2580">
          <cell r="A2580" t="str">
            <v>09UY00</v>
          </cell>
          <cell r="B2580">
            <v>263</v>
          </cell>
          <cell r="C2580">
            <v>0</v>
          </cell>
          <cell r="D2580">
            <v>29.27</v>
          </cell>
        </row>
        <row r="2581">
          <cell r="A2581" t="str">
            <v>09VB00</v>
          </cell>
          <cell r="B2581">
            <v>279</v>
          </cell>
          <cell r="C2581">
            <v>882.39</v>
          </cell>
          <cell r="D2581">
            <v>1074.17</v>
          </cell>
        </row>
        <row r="2582">
          <cell r="A2582" t="str">
            <v>09VE00</v>
          </cell>
          <cell r="B2582">
            <v>242</v>
          </cell>
          <cell r="C2582">
            <v>719.07</v>
          </cell>
          <cell r="D2582">
            <v>885.42</v>
          </cell>
        </row>
        <row r="2583">
          <cell r="A2583" t="str">
            <v>09VH00</v>
          </cell>
          <cell r="B2583">
            <v>209</v>
          </cell>
          <cell r="C2583">
            <v>0</v>
          </cell>
          <cell r="D2583">
            <v>104.18</v>
          </cell>
        </row>
        <row r="2584">
          <cell r="A2584" t="str">
            <v>09VI00</v>
          </cell>
          <cell r="B2584">
            <v>412</v>
          </cell>
          <cell r="C2584">
            <v>0</v>
          </cell>
          <cell r="D2584">
            <v>232.35</v>
          </cell>
        </row>
        <row r="2585">
          <cell r="A2585" t="str">
            <v>09VJ00</v>
          </cell>
          <cell r="B2585">
            <v>248</v>
          </cell>
          <cell r="C2585">
            <v>12.07</v>
          </cell>
          <cell r="D2585">
            <v>182.54</v>
          </cell>
        </row>
        <row r="2586">
          <cell r="A2586" t="str">
            <v>09VO00</v>
          </cell>
          <cell r="B2586">
            <v>120</v>
          </cell>
          <cell r="C2586">
            <v>190.67</v>
          </cell>
          <cell r="D2586">
            <v>273.14999999999998</v>
          </cell>
        </row>
        <row r="2587">
          <cell r="A2587" t="str">
            <v>09VP00</v>
          </cell>
          <cell r="B2587">
            <v>304</v>
          </cell>
          <cell r="C2587">
            <v>0</v>
          </cell>
          <cell r="D2587">
            <v>66.73</v>
          </cell>
        </row>
        <row r="2588">
          <cell r="A2588" t="str">
            <v>09VR00</v>
          </cell>
          <cell r="B2588">
            <v>623</v>
          </cell>
          <cell r="C2588">
            <v>497.28</v>
          </cell>
          <cell r="D2588">
            <v>925.51</v>
          </cell>
        </row>
        <row r="2589">
          <cell r="A2589" t="str">
            <v>09VU00</v>
          </cell>
          <cell r="B2589">
            <v>162</v>
          </cell>
          <cell r="C2589">
            <v>0</v>
          </cell>
          <cell r="D2589">
            <v>15.85</v>
          </cell>
        </row>
        <row r="2590">
          <cell r="A2590" t="str">
            <v>09VY00</v>
          </cell>
          <cell r="B2590">
            <v>120</v>
          </cell>
          <cell r="C2590">
            <v>362.99</v>
          </cell>
          <cell r="D2590">
            <v>445.47</v>
          </cell>
        </row>
        <row r="2591">
          <cell r="A2591" t="str">
            <v>09VZ00</v>
          </cell>
          <cell r="B2591">
            <v>293</v>
          </cell>
          <cell r="C2591">
            <v>132.35</v>
          </cell>
          <cell r="D2591">
            <v>333.75</v>
          </cell>
        </row>
        <row r="2592">
          <cell r="A2592" t="str">
            <v>09WB00</v>
          </cell>
          <cell r="B2592">
            <v>103</v>
          </cell>
          <cell r="C2592">
            <v>357.27</v>
          </cell>
          <cell r="D2592">
            <v>428.07</v>
          </cell>
        </row>
        <row r="2593">
          <cell r="A2593" t="str">
            <v>09WD00</v>
          </cell>
          <cell r="B2593">
            <v>197</v>
          </cell>
          <cell r="C2593">
            <v>0</v>
          </cell>
          <cell r="D2593">
            <v>82.74</v>
          </cell>
        </row>
        <row r="2594">
          <cell r="A2594" t="str">
            <v>09WE00</v>
          </cell>
          <cell r="B2594">
            <v>303</v>
          </cell>
          <cell r="C2594">
            <v>0</v>
          </cell>
          <cell r="D2594">
            <v>53.33</v>
          </cell>
        </row>
        <row r="2595">
          <cell r="A2595" t="str">
            <v>09WF00</v>
          </cell>
          <cell r="B2595">
            <v>277</v>
          </cell>
          <cell r="C2595">
            <v>0</v>
          </cell>
          <cell r="D2595">
            <v>126.99</v>
          </cell>
        </row>
        <row r="2596">
          <cell r="A2596" t="str">
            <v>09WH00</v>
          </cell>
          <cell r="B2596">
            <v>158</v>
          </cell>
          <cell r="C2596">
            <v>0</v>
          </cell>
          <cell r="D2596">
            <v>102.38</v>
          </cell>
        </row>
        <row r="2597">
          <cell r="A2597" t="str">
            <v>09WL00</v>
          </cell>
          <cell r="B2597">
            <v>330</v>
          </cell>
          <cell r="C2597">
            <v>127.55</v>
          </cell>
          <cell r="D2597">
            <v>354.38</v>
          </cell>
        </row>
        <row r="2598">
          <cell r="A2598" t="str">
            <v>09WM00</v>
          </cell>
          <cell r="B2598">
            <v>265</v>
          </cell>
          <cell r="C2598">
            <v>0</v>
          </cell>
          <cell r="D2598">
            <v>69.67</v>
          </cell>
        </row>
        <row r="2599">
          <cell r="A2599" t="str">
            <v>09WN00</v>
          </cell>
          <cell r="B2599">
            <v>350</v>
          </cell>
          <cell r="C2599">
            <v>0</v>
          </cell>
          <cell r="D2599">
            <v>46.45</v>
          </cell>
        </row>
        <row r="2600">
          <cell r="A2600" t="str">
            <v>09WO00</v>
          </cell>
          <cell r="B2600">
            <v>222</v>
          </cell>
          <cell r="C2600">
            <v>0</v>
          </cell>
          <cell r="D2600">
            <v>21.78</v>
          </cell>
        </row>
        <row r="2601">
          <cell r="A2601" t="str">
            <v>09WP00</v>
          </cell>
          <cell r="B2601">
            <v>313</v>
          </cell>
          <cell r="C2601">
            <v>0</v>
          </cell>
          <cell r="D2601">
            <v>71.59</v>
          </cell>
        </row>
        <row r="2602">
          <cell r="A2602" t="str">
            <v>09WS00</v>
          </cell>
          <cell r="B2602">
            <v>182</v>
          </cell>
          <cell r="C2602">
            <v>187.26</v>
          </cell>
          <cell r="D2602">
            <v>312.36</v>
          </cell>
        </row>
        <row r="2603">
          <cell r="A2603" t="str">
            <v>09WT00</v>
          </cell>
          <cell r="B2603">
            <v>433</v>
          </cell>
          <cell r="C2603">
            <v>0</v>
          </cell>
          <cell r="D2603">
            <v>105.76</v>
          </cell>
        </row>
        <row r="2604">
          <cell r="A2604" t="str">
            <v>09WU00</v>
          </cell>
          <cell r="B2604">
            <v>157</v>
          </cell>
          <cell r="C2604">
            <v>63.53</v>
          </cell>
          <cell r="D2604">
            <v>171.45</v>
          </cell>
        </row>
        <row r="2605">
          <cell r="A2605" t="str">
            <v>09WW00</v>
          </cell>
          <cell r="B2605">
            <v>159</v>
          </cell>
          <cell r="C2605">
            <v>204.9</v>
          </cell>
          <cell r="D2605">
            <v>314.19</v>
          </cell>
        </row>
        <row r="2606">
          <cell r="A2606" t="str">
            <v>09WX00</v>
          </cell>
          <cell r="B2606">
            <v>74</v>
          </cell>
          <cell r="C2606">
            <v>0</v>
          </cell>
          <cell r="D2606">
            <v>32.81</v>
          </cell>
        </row>
        <row r="2607">
          <cell r="A2607" t="str">
            <v>09WY00</v>
          </cell>
          <cell r="B2607">
            <v>163</v>
          </cell>
          <cell r="C2607">
            <v>513.72</v>
          </cell>
          <cell r="D2607">
            <v>625.76</v>
          </cell>
        </row>
        <row r="2608">
          <cell r="A2608" t="str">
            <v>09XA00</v>
          </cell>
          <cell r="B2608">
            <v>145</v>
          </cell>
          <cell r="C2608">
            <v>0</v>
          </cell>
          <cell r="D2608">
            <v>75.86</v>
          </cell>
        </row>
        <row r="2609">
          <cell r="A2609" t="str">
            <v>09XB00</v>
          </cell>
          <cell r="B2609">
            <v>237</v>
          </cell>
          <cell r="C2609">
            <v>0</v>
          </cell>
          <cell r="D2609">
            <v>28.07</v>
          </cell>
        </row>
        <row r="2610">
          <cell r="A2610" t="str">
            <v>09XC00</v>
          </cell>
          <cell r="B2610">
            <v>561</v>
          </cell>
          <cell r="C2610">
            <v>0</v>
          </cell>
          <cell r="D2610">
            <v>239.33</v>
          </cell>
        </row>
        <row r="2611">
          <cell r="A2611" t="str">
            <v>09XD00</v>
          </cell>
          <cell r="B2611">
            <v>113</v>
          </cell>
          <cell r="C2611">
            <v>0</v>
          </cell>
          <cell r="D2611">
            <v>38.36</v>
          </cell>
        </row>
        <row r="2612">
          <cell r="A2612" t="str">
            <v>09XF00</v>
          </cell>
          <cell r="B2612">
            <v>496</v>
          </cell>
          <cell r="C2612">
            <v>0</v>
          </cell>
          <cell r="D2612">
            <v>171.71</v>
          </cell>
        </row>
        <row r="2613">
          <cell r="A2613" t="str">
            <v>09XH00</v>
          </cell>
          <cell r="B2613">
            <v>166</v>
          </cell>
          <cell r="C2613">
            <v>96.75</v>
          </cell>
          <cell r="D2613">
            <v>210.85</v>
          </cell>
        </row>
        <row r="2614">
          <cell r="A2614" t="str">
            <v>09XI00</v>
          </cell>
          <cell r="B2614">
            <v>88</v>
          </cell>
          <cell r="C2614">
            <v>133.36000000000001</v>
          </cell>
          <cell r="D2614">
            <v>193.84</v>
          </cell>
        </row>
        <row r="2615">
          <cell r="A2615" t="str">
            <v>09XJ00</v>
          </cell>
          <cell r="B2615">
            <v>80</v>
          </cell>
          <cell r="C2615">
            <v>2.65</v>
          </cell>
          <cell r="D2615">
            <v>57.64</v>
          </cell>
        </row>
        <row r="2616">
          <cell r="A2616" t="str">
            <v>09XL00</v>
          </cell>
          <cell r="B2616">
            <v>403</v>
          </cell>
          <cell r="C2616">
            <v>0</v>
          </cell>
          <cell r="D2616">
            <v>160.28</v>
          </cell>
        </row>
        <row r="2617">
          <cell r="A2617" t="str">
            <v>09XO00</v>
          </cell>
          <cell r="B2617">
            <v>256</v>
          </cell>
          <cell r="C2617">
            <v>0</v>
          </cell>
          <cell r="D2617">
            <v>55.54</v>
          </cell>
        </row>
        <row r="2618">
          <cell r="A2618" t="str">
            <v>09XP00</v>
          </cell>
          <cell r="B2618">
            <v>126</v>
          </cell>
          <cell r="C2618">
            <v>8.59</v>
          </cell>
          <cell r="D2618">
            <v>95.19</v>
          </cell>
        </row>
        <row r="2619">
          <cell r="A2619" t="str">
            <v>09XR00</v>
          </cell>
          <cell r="B2619">
            <v>162</v>
          </cell>
          <cell r="C2619">
            <v>0</v>
          </cell>
          <cell r="D2619">
            <v>80.040000000000006</v>
          </cell>
        </row>
        <row r="2620">
          <cell r="A2620" t="str">
            <v>09XS00</v>
          </cell>
          <cell r="B2620">
            <v>175</v>
          </cell>
          <cell r="C2620">
            <v>285.38</v>
          </cell>
          <cell r="D2620">
            <v>405.67</v>
          </cell>
        </row>
        <row r="2621">
          <cell r="A2621" t="str">
            <v>09XW00</v>
          </cell>
          <cell r="B2621">
            <v>184</v>
          </cell>
          <cell r="C2621">
            <v>0</v>
          </cell>
          <cell r="D2621">
            <v>40.89</v>
          </cell>
        </row>
        <row r="2622">
          <cell r="A2622" t="str">
            <v>09XZ00</v>
          </cell>
          <cell r="B2622">
            <v>290</v>
          </cell>
          <cell r="C2622">
            <v>24.06</v>
          </cell>
          <cell r="D2622">
            <v>223.4</v>
          </cell>
        </row>
        <row r="2623">
          <cell r="A2623" t="str">
            <v>09YB00</v>
          </cell>
          <cell r="B2623">
            <v>280</v>
          </cell>
          <cell r="C2623">
            <v>0</v>
          </cell>
          <cell r="D2623">
            <v>129.44999999999999</v>
          </cell>
        </row>
        <row r="2624">
          <cell r="A2624" t="str">
            <v>09YE00</v>
          </cell>
          <cell r="B2624">
            <v>306</v>
          </cell>
          <cell r="C2624">
            <v>0</v>
          </cell>
          <cell r="D2624">
            <v>149.30000000000001</v>
          </cell>
        </row>
        <row r="2625">
          <cell r="A2625" t="str">
            <v>09YF00</v>
          </cell>
          <cell r="B2625">
            <v>154</v>
          </cell>
          <cell r="C2625">
            <v>0</v>
          </cell>
          <cell r="D2625">
            <v>36.67</v>
          </cell>
        </row>
        <row r="2626">
          <cell r="A2626" t="str">
            <v>09YG00</v>
          </cell>
          <cell r="B2626">
            <v>180</v>
          </cell>
          <cell r="C2626">
            <v>114.09</v>
          </cell>
          <cell r="D2626">
            <v>237.81</v>
          </cell>
        </row>
        <row r="2627">
          <cell r="A2627" t="str">
            <v>09YH00</v>
          </cell>
          <cell r="B2627">
            <v>266</v>
          </cell>
          <cell r="C2627">
            <v>0</v>
          </cell>
          <cell r="D2627">
            <v>143.58000000000001</v>
          </cell>
        </row>
        <row r="2628">
          <cell r="A2628" t="str">
            <v>09YI00</v>
          </cell>
          <cell r="B2628">
            <v>98</v>
          </cell>
          <cell r="C2628">
            <v>0</v>
          </cell>
          <cell r="D2628">
            <v>29.77</v>
          </cell>
        </row>
        <row r="2629">
          <cell r="A2629" t="str">
            <v>09YJ00</v>
          </cell>
          <cell r="B2629">
            <v>250</v>
          </cell>
          <cell r="C2629">
            <v>64.7</v>
          </cell>
          <cell r="D2629">
            <v>236.54</v>
          </cell>
        </row>
        <row r="2630">
          <cell r="A2630" t="str">
            <v>09YM00</v>
          </cell>
          <cell r="B2630">
            <v>168</v>
          </cell>
          <cell r="C2630">
            <v>153.54</v>
          </cell>
          <cell r="D2630">
            <v>269.02</v>
          </cell>
        </row>
        <row r="2631">
          <cell r="A2631" t="str">
            <v>09YN00</v>
          </cell>
          <cell r="B2631">
            <v>148</v>
          </cell>
          <cell r="C2631">
            <v>0</v>
          </cell>
          <cell r="D2631">
            <v>40.83</v>
          </cell>
        </row>
        <row r="2632">
          <cell r="A2632" t="str">
            <v>09YO00</v>
          </cell>
          <cell r="B2632">
            <v>346</v>
          </cell>
          <cell r="C2632">
            <v>97.6</v>
          </cell>
          <cell r="D2632">
            <v>335.43</v>
          </cell>
        </row>
        <row r="2633">
          <cell r="A2633" t="str">
            <v>09YP00</v>
          </cell>
          <cell r="B2633">
            <v>213</v>
          </cell>
          <cell r="C2633">
            <v>0</v>
          </cell>
          <cell r="D2633">
            <v>74.53</v>
          </cell>
        </row>
        <row r="2634">
          <cell r="A2634" t="str">
            <v>09YQ00</v>
          </cell>
          <cell r="B2634">
            <v>193</v>
          </cell>
          <cell r="C2634">
            <v>0</v>
          </cell>
          <cell r="D2634">
            <v>92.5</v>
          </cell>
        </row>
        <row r="2635">
          <cell r="A2635" t="str">
            <v>09YR00</v>
          </cell>
          <cell r="B2635">
            <v>344</v>
          </cell>
          <cell r="C2635">
            <v>0</v>
          </cell>
          <cell r="D2635">
            <v>180.82</v>
          </cell>
        </row>
        <row r="2636">
          <cell r="A2636" t="str">
            <v>09YS00</v>
          </cell>
          <cell r="B2636">
            <v>223</v>
          </cell>
          <cell r="C2636">
            <v>338.67</v>
          </cell>
          <cell r="D2636">
            <v>491.95</v>
          </cell>
        </row>
        <row r="2637">
          <cell r="A2637" t="str">
            <v>09YT00</v>
          </cell>
          <cell r="B2637">
            <v>251</v>
          </cell>
          <cell r="C2637">
            <v>75.040000000000006</v>
          </cell>
          <cell r="D2637">
            <v>247.57</v>
          </cell>
        </row>
        <row r="2638">
          <cell r="A2638" t="str">
            <v>09YU00</v>
          </cell>
          <cell r="B2638">
            <v>396</v>
          </cell>
          <cell r="C2638">
            <v>0</v>
          </cell>
          <cell r="D2638">
            <v>60.72</v>
          </cell>
        </row>
        <row r="2639">
          <cell r="A2639" t="str">
            <v>09YW00</v>
          </cell>
          <cell r="B2639">
            <v>223</v>
          </cell>
          <cell r="C2639">
            <v>366.07</v>
          </cell>
          <cell r="D2639">
            <v>519.35</v>
          </cell>
        </row>
        <row r="2640">
          <cell r="A2640" t="str">
            <v>09YY00</v>
          </cell>
          <cell r="B2640">
            <v>248</v>
          </cell>
          <cell r="C2640">
            <v>0</v>
          </cell>
          <cell r="D2640">
            <v>169.07</v>
          </cell>
        </row>
        <row r="2641">
          <cell r="A2641" t="str">
            <v>09YZ00</v>
          </cell>
          <cell r="B2641">
            <v>150</v>
          </cell>
          <cell r="C2641">
            <v>0</v>
          </cell>
          <cell r="D2641">
            <v>36.17</v>
          </cell>
        </row>
        <row r="2642">
          <cell r="A2642" t="str">
            <v>09ZA00</v>
          </cell>
          <cell r="B2642">
            <v>85</v>
          </cell>
          <cell r="C2642">
            <v>0</v>
          </cell>
          <cell r="D2642">
            <v>20.059999999999999</v>
          </cell>
        </row>
        <row r="2643">
          <cell r="A2643" t="str">
            <v>09ZD00</v>
          </cell>
          <cell r="B2643">
            <v>281</v>
          </cell>
          <cell r="C2643">
            <v>0</v>
          </cell>
          <cell r="D2643">
            <v>53.1</v>
          </cell>
        </row>
        <row r="2644">
          <cell r="A2644" t="str">
            <v>09ZF00</v>
          </cell>
          <cell r="B2644">
            <v>423</v>
          </cell>
          <cell r="C2644">
            <v>0</v>
          </cell>
          <cell r="D2644">
            <v>15.3</v>
          </cell>
        </row>
        <row r="2645">
          <cell r="A2645" t="str">
            <v>09ZG00</v>
          </cell>
          <cell r="B2645">
            <v>382</v>
          </cell>
          <cell r="C2645">
            <v>0</v>
          </cell>
          <cell r="D2645">
            <v>109.59</v>
          </cell>
        </row>
        <row r="2646">
          <cell r="A2646" t="str">
            <v>09ZG01</v>
          </cell>
          <cell r="B2646">
            <v>81</v>
          </cell>
          <cell r="C2646">
            <v>0</v>
          </cell>
          <cell r="D2646">
            <v>11.17</v>
          </cell>
        </row>
        <row r="2647">
          <cell r="A2647" t="str">
            <v>09ZH00</v>
          </cell>
          <cell r="B2647">
            <v>409</v>
          </cell>
          <cell r="C2647">
            <v>0</v>
          </cell>
          <cell r="D2647">
            <v>94.84</v>
          </cell>
        </row>
        <row r="2648">
          <cell r="A2648" t="str">
            <v>09ZI00</v>
          </cell>
          <cell r="B2648">
            <v>113</v>
          </cell>
          <cell r="C2648">
            <v>202.46</v>
          </cell>
          <cell r="D2648">
            <v>280.14</v>
          </cell>
        </row>
        <row r="2649">
          <cell r="A2649" t="str">
            <v>09ZJ00</v>
          </cell>
          <cell r="B2649">
            <v>112</v>
          </cell>
          <cell r="C2649">
            <v>0</v>
          </cell>
          <cell r="D2649">
            <v>0</v>
          </cell>
        </row>
        <row r="2650">
          <cell r="A2650" t="str">
            <v>09ZN00</v>
          </cell>
          <cell r="B2650">
            <v>41</v>
          </cell>
          <cell r="C2650">
            <v>5.46</v>
          </cell>
          <cell r="D2650">
            <v>33.64</v>
          </cell>
        </row>
        <row r="2651">
          <cell r="A2651" t="str">
            <v>09ZO00</v>
          </cell>
          <cell r="B2651">
            <v>89</v>
          </cell>
          <cell r="C2651">
            <v>43.01</v>
          </cell>
          <cell r="D2651">
            <v>104.19</v>
          </cell>
        </row>
        <row r="2652">
          <cell r="A2652" t="str">
            <v>09ZP00</v>
          </cell>
          <cell r="B2652">
            <v>232</v>
          </cell>
          <cell r="C2652">
            <v>0</v>
          </cell>
          <cell r="D2652">
            <v>34.68</v>
          </cell>
        </row>
        <row r="2653">
          <cell r="A2653" t="str">
            <v>09ZQ00</v>
          </cell>
          <cell r="B2653">
            <v>371</v>
          </cell>
          <cell r="C2653">
            <v>0</v>
          </cell>
          <cell r="D2653">
            <v>60.8</v>
          </cell>
        </row>
        <row r="2654">
          <cell r="A2654" t="str">
            <v>09ZS00</v>
          </cell>
          <cell r="B2654">
            <v>63</v>
          </cell>
          <cell r="C2654">
            <v>0</v>
          </cell>
          <cell r="D2654">
            <v>40.14</v>
          </cell>
        </row>
        <row r="2655">
          <cell r="A2655" t="str">
            <v>09ZU00</v>
          </cell>
          <cell r="B2655">
            <v>185</v>
          </cell>
          <cell r="C2655">
            <v>129.81</v>
          </cell>
          <cell r="D2655">
            <v>256.97000000000003</v>
          </cell>
        </row>
        <row r="2656">
          <cell r="A2656" t="str">
            <v>09ZZ00</v>
          </cell>
          <cell r="B2656">
            <v>79</v>
          </cell>
          <cell r="C2656">
            <v>83.82</v>
          </cell>
          <cell r="D2656">
            <v>138.12</v>
          </cell>
        </row>
        <row r="2657">
          <cell r="A2657" t="str">
            <v>10AA00</v>
          </cell>
          <cell r="B2657">
            <v>41</v>
          </cell>
          <cell r="C2657">
            <v>9.1999999999999993</v>
          </cell>
          <cell r="D2657">
            <v>37.380000000000003</v>
          </cell>
        </row>
        <row r="2658">
          <cell r="A2658" t="str">
            <v>10AB00</v>
          </cell>
          <cell r="B2658">
            <v>233</v>
          </cell>
          <cell r="C2658">
            <v>0</v>
          </cell>
          <cell r="D2658">
            <v>67.69</v>
          </cell>
        </row>
        <row r="2659">
          <cell r="A2659" t="str">
            <v>10AC00</v>
          </cell>
          <cell r="B2659">
            <v>257</v>
          </cell>
          <cell r="C2659">
            <v>50.84</v>
          </cell>
          <cell r="D2659">
            <v>227.5</v>
          </cell>
        </row>
        <row r="2660">
          <cell r="A2660" t="str">
            <v>10AD00</v>
          </cell>
          <cell r="B2660">
            <v>181</v>
          </cell>
          <cell r="C2660">
            <v>0</v>
          </cell>
          <cell r="D2660">
            <v>97.67</v>
          </cell>
        </row>
        <row r="2661">
          <cell r="A2661" t="str">
            <v>10AE00</v>
          </cell>
          <cell r="B2661">
            <v>95</v>
          </cell>
          <cell r="C2661">
            <v>15.27</v>
          </cell>
          <cell r="D2661">
            <v>80.569999999999993</v>
          </cell>
        </row>
        <row r="2662">
          <cell r="A2662" t="str">
            <v>10AF00</v>
          </cell>
          <cell r="B2662">
            <v>255</v>
          </cell>
          <cell r="C2662">
            <v>381.26</v>
          </cell>
          <cell r="D2662">
            <v>556.54</v>
          </cell>
        </row>
        <row r="2663">
          <cell r="A2663" t="str">
            <v>10AG00</v>
          </cell>
          <cell r="B2663">
            <v>190</v>
          </cell>
          <cell r="C2663">
            <v>49.92</v>
          </cell>
          <cell r="D2663">
            <v>180.52</v>
          </cell>
        </row>
        <row r="2664">
          <cell r="A2664" t="str">
            <v>10AH00</v>
          </cell>
          <cell r="B2664">
            <v>240</v>
          </cell>
          <cell r="C2664">
            <v>28.88</v>
          </cell>
          <cell r="D2664">
            <v>193.85</v>
          </cell>
        </row>
        <row r="2665">
          <cell r="A2665" t="str">
            <v>10AR00</v>
          </cell>
          <cell r="B2665">
            <v>402</v>
          </cell>
          <cell r="C2665">
            <v>0</v>
          </cell>
          <cell r="D2665">
            <v>9.5500000000000007</v>
          </cell>
        </row>
        <row r="2666">
          <cell r="A2666" t="str">
            <v>10AS00</v>
          </cell>
          <cell r="B2666">
            <v>49</v>
          </cell>
          <cell r="C2666">
            <v>0</v>
          </cell>
          <cell r="D2666">
            <v>0</v>
          </cell>
        </row>
        <row r="2667">
          <cell r="A2667" t="str">
            <v>10AV00</v>
          </cell>
          <cell r="B2667">
            <v>144</v>
          </cell>
          <cell r="C2667">
            <v>0</v>
          </cell>
          <cell r="D2667">
            <v>44.59</v>
          </cell>
        </row>
        <row r="2668">
          <cell r="A2668" t="str">
            <v>10AZ00</v>
          </cell>
          <cell r="B2668">
            <v>324</v>
          </cell>
          <cell r="C2668">
            <v>346.25</v>
          </cell>
          <cell r="D2668">
            <v>568.95000000000005</v>
          </cell>
        </row>
        <row r="2669">
          <cell r="A2669" t="str">
            <v>10BA00</v>
          </cell>
          <cell r="B2669">
            <v>422</v>
          </cell>
          <cell r="C2669">
            <v>37.549999999999997</v>
          </cell>
          <cell r="D2669">
            <v>327.62</v>
          </cell>
        </row>
        <row r="2670">
          <cell r="A2670" t="str">
            <v>10BD00</v>
          </cell>
          <cell r="B2670">
            <v>54</v>
          </cell>
          <cell r="C2670">
            <v>0</v>
          </cell>
          <cell r="D2670">
            <v>15.86</v>
          </cell>
        </row>
        <row r="2671">
          <cell r="A2671" t="str">
            <v>10BE00</v>
          </cell>
          <cell r="B2671">
            <v>219</v>
          </cell>
          <cell r="C2671">
            <v>0</v>
          </cell>
          <cell r="D2671">
            <v>44.63</v>
          </cell>
        </row>
        <row r="2672">
          <cell r="A2672" t="str">
            <v>10BF00</v>
          </cell>
          <cell r="B2672">
            <v>32</v>
          </cell>
          <cell r="C2672">
            <v>0</v>
          </cell>
          <cell r="D2672">
            <v>0</v>
          </cell>
        </row>
        <row r="2673">
          <cell r="A2673" t="str">
            <v>10BG00</v>
          </cell>
          <cell r="B2673">
            <v>128</v>
          </cell>
          <cell r="C2673">
            <v>55.36</v>
          </cell>
          <cell r="D2673">
            <v>143.35</v>
          </cell>
        </row>
        <row r="2674">
          <cell r="A2674" t="str">
            <v>10BG01</v>
          </cell>
          <cell r="B2674">
            <v>67</v>
          </cell>
          <cell r="C2674">
            <v>0</v>
          </cell>
          <cell r="D2674">
            <v>34.79</v>
          </cell>
        </row>
        <row r="2675">
          <cell r="A2675" t="str">
            <v>10BH00</v>
          </cell>
          <cell r="B2675">
            <v>245</v>
          </cell>
          <cell r="C2675">
            <v>124.7</v>
          </cell>
          <cell r="D2675">
            <v>293.10000000000002</v>
          </cell>
        </row>
        <row r="2676">
          <cell r="A2676" t="str">
            <v>10BI00</v>
          </cell>
          <cell r="B2676">
            <v>114</v>
          </cell>
          <cell r="C2676">
            <v>20.65</v>
          </cell>
          <cell r="D2676">
            <v>99.01</v>
          </cell>
        </row>
        <row r="2677">
          <cell r="A2677" t="str">
            <v>10BJ00</v>
          </cell>
          <cell r="B2677">
            <v>74</v>
          </cell>
          <cell r="C2677">
            <v>59.48</v>
          </cell>
          <cell r="D2677">
            <v>110.34</v>
          </cell>
        </row>
        <row r="2678">
          <cell r="A2678" t="str">
            <v>10BK00</v>
          </cell>
          <cell r="B2678">
            <v>235</v>
          </cell>
          <cell r="C2678">
            <v>0</v>
          </cell>
          <cell r="D2678">
            <v>108.41</v>
          </cell>
        </row>
        <row r="2679">
          <cell r="A2679" t="str">
            <v>10BP00</v>
          </cell>
          <cell r="B2679">
            <v>259</v>
          </cell>
          <cell r="C2679">
            <v>15.34</v>
          </cell>
          <cell r="D2679">
            <v>193.36</v>
          </cell>
        </row>
        <row r="2680">
          <cell r="A2680" t="str">
            <v>10BR00</v>
          </cell>
          <cell r="B2680">
            <v>247</v>
          </cell>
          <cell r="C2680">
            <v>106.19</v>
          </cell>
          <cell r="D2680">
            <v>275.97000000000003</v>
          </cell>
        </row>
        <row r="2681">
          <cell r="A2681" t="str">
            <v>10BS00</v>
          </cell>
          <cell r="B2681">
            <v>75</v>
          </cell>
          <cell r="C2681">
            <v>94.91</v>
          </cell>
          <cell r="D2681">
            <v>146.47</v>
          </cell>
        </row>
        <row r="2682">
          <cell r="A2682" t="str">
            <v>10BU00</v>
          </cell>
          <cell r="B2682">
            <v>68</v>
          </cell>
          <cell r="C2682">
            <v>0</v>
          </cell>
          <cell r="D2682">
            <v>17.27</v>
          </cell>
        </row>
        <row r="2683">
          <cell r="A2683" t="str">
            <v>10BV00</v>
          </cell>
          <cell r="B2683">
            <v>124</v>
          </cell>
          <cell r="C2683">
            <v>351.98</v>
          </cell>
          <cell r="D2683">
            <v>437.22</v>
          </cell>
        </row>
        <row r="2684">
          <cell r="A2684" t="str">
            <v>10BZ00</v>
          </cell>
          <cell r="B2684">
            <v>150</v>
          </cell>
          <cell r="C2684">
            <v>343.86</v>
          </cell>
          <cell r="D2684">
            <v>446.96</v>
          </cell>
        </row>
        <row r="2685">
          <cell r="A2685" t="str">
            <v>10CF00</v>
          </cell>
          <cell r="B2685">
            <v>101</v>
          </cell>
          <cell r="C2685">
            <v>23.7</v>
          </cell>
          <cell r="D2685">
            <v>93.13</v>
          </cell>
        </row>
        <row r="2686">
          <cell r="A2686" t="str">
            <v>10CH00</v>
          </cell>
          <cell r="B2686">
            <v>327</v>
          </cell>
          <cell r="C2686">
            <v>144.01</v>
          </cell>
          <cell r="D2686">
            <v>368.78</v>
          </cell>
        </row>
        <row r="2687">
          <cell r="A2687" t="str">
            <v>10CI00</v>
          </cell>
          <cell r="B2687">
            <v>272</v>
          </cell>
          <cell r="C2687">
            <v>91.38</v>
          </cell>
          <cell r="D2687">
            <v>278.33999999999997</v>
          </cell>
        </row>
        <row r="2688">
          <cell r="A2688" t="str">
            <v>10CJ00</v>
          </cell>
          <cell r="B2688">
            <v>79</v>
          </cell>
          <cell r="C2688">
            <v>185.73</v>
          </cell>
          <cell r="D2688">
            <v>240.03</v>
          </cell>
        </row>
        <row r="2689">
          <cell r="A2689" t="str">
            <v>10CO00</v>
          </cell>
          <cell r="B2689">
            <v>129</v>
          </cell>
          <cell r="C2689">
            <v>27.04</v>
          </cell>
          <cell r="D2689">
            <v>115.71</v>
          </cell>
        </row>
        <row r="2690">
          <cell r="A2690" t="str">
            <v>10CR00</v>
          </cell>
          <cell r="B2690">
            <v>113</v>
          </cell>
          <cell r="C2690">
            <v>45.6</v>
          </cell>
          <cell r="D2690">
            <v>123.27</v>
          </cell>
        </row>
        <row r="2691">
          <cell r="A2691" t="str">
            <v>10CS00</v>
          </cell>
          <cell r="B2691">
            <v>207</v>
          </cell>
          <cell r="C2691">
            <v>0</v>
          </cell>
          <cell r="D2691">
            <v>96.74</v>
          </cell>
        </row>
        <row r="2692">
          <cell r="A2692" t="str">
            <v>10CT00</v>
          </cell>
          <cell r="B2692">
            <v>130</v>
          </cell>
          <cell r="C2692">
            <v>107.32</v>
          </cell>
          <cell r="D2692">
            <v>196.67</v>
          </cell>
        </row>
        <row r="2693">
          <cell r="A2693" t="str">
            <v>10CU00</v>
          </cell>
          <cell r="B2693">
            <v>225</v>
          </cell>
          <cell r="C2693">
            <v>0</v>
          </cell>
          <cell r="D2693">
            <v>124.98</v>
          </cell>
        </row>
        <row r="2694">
          <cell r="A2694" t="str">
            <v>10CV00</v>
          </cell>
          <cell r="B2694">
            <v>178</v>
          </cell>
          <cell r="C2694">
            <v>42.55</v>
          </cell>
          <cell r="D2694">
            <v>164.9</v>
          </cell>
        </row>
        <row r="2695">
          <cell r="A2695" t="str">
            <v>10CY00</v>
          </cell>
          <cell r="B2695">
            <v>57</v>
          </cell>
          <cell r="C2695">
            <v>0</v>
          </cell>
          <cell r="D2695">
            <v>5.73</v>
          </cell>
        </row>
        <row r="2696">
          <cell r="A2696" t="str">
            <v>10DA00</v>
          </cell>
          <cell r="B2696">
            <v>228</v>
          </cell>
          <cell r="C2696">
            <v>0</v>
          </cell>
          <cell r="D2696">
            <v>59.02</v>
          </cell>
        </row>
        <row r="2697">
          <cell r="A2697" t="str">
            <v>10DC00</v>
          </cell>
          <cell r="B2697">
            <v>171</v>
          </cell>
          <cell r="C2697">
            <v>54.58</v>
          </cell>
          <cell r="D2697">
            <v>172.12</v>
          </cell>
        </row>
        <row r="2698">
          <cell r="A2698" t="str">
            <v>10DE00</v>
          </cell>
          <cell r="B2698">
            <v>171</v>
          </cell>
          <cell r="C2698">
            <v>150.59</v>
          </cell>
          <cell r="D2698">
            <v>268.13</v>
          </cell>
        </row>
        <row r="2699">
          <cell r="A2699" t="str">
            <v>10DF00</v>
          </cell>
          <cell r="B2699">
            <v>234</v>
          </cell>
          <cell r="C2699">
            <v>0</v>
          </cell>
          <cell r="D2699">
            <v>85.94</v>
          </cell>
        </row>
        <row r="2700">
          <cell r="A2700" t="str">
            <v>10DG00</v>
          </cell>
          <cell r="B2700">
            <v>89</v>
          </cell>
          <cell r="C2700">
            <v>0</v>
          </cell>
          <cell r="D2700">
            <v>21.74</v>
          </cell>
        </row>
        <row r="2701">
          <cell r="A2701" t="str">
            <v>10DH00</v>
          </cell>
          <cell r="B2701">
            <v>54</v>
          </cell>
          <cell r="C2701">
            <v>24.79</v>
          </cell>
          <cell r="D2701">
            <v>61.9</v>
          </cell>
        </row>
        <row r="2702">
          <cell r="A2702" t="str">
            <v>10DI00</v>
          </cell>
          <cell r="B2702">
            <v>113</v>
          </cell>
          <cell r="C2702">
            <v>22.33</v>
          </cell>
          <cell r="D2702">
            <v>100</v>
          </cell>
        </row>
        <row r="2703">
          <cell r="A2703" t="str">
            <v>10DK00</v>
          </cell>
          <cell r="B2703">
            <v>75</v>
          </cell>
          <cell r="C2703">
            <v>0</v>
          </cell>
          <cell r="D2703">
            <v>9.57</v>
          </cell>
        </row>
        <row r="2704">
          <cell r="A2704" t="str">
            <v>10DL00</v>
          </cell>
          <cell r="B2704">
            <v>277</v>
          </cell>
          <cell r="C2704">
            <v>0</v>
          </cell>
          <cell r="D2704">
            <v>78.37</v>
          </cell>
        </row>
        <row r="2705">
          <cell r="A2705" t="str">
            <v>10DM00</v>
          </cell>
          <cell r="B2705">
            <v>200</v>
          </cell>
          <cell r="C2705">
            <v>0</v>
          </cell>
          <cell r="D2705">
            <v>83.7</v>
          </cell>
        </row>
        <row r="2706">
          <cell r="A2706" t="str">
            <v>10DT00</v>
          </cell>
          <cell r="B2706">
            <v>64</v>
          </cell>
          <cell r="C2706">
            <v>0</v>
          </cell>
          <cell r="D2706">
            <v>19.77</v>
          </cell>
        </row>
        <row r="2707">
          <cell r="A2707" t="str">
            <v>10DU00</v>
          </cell>
          <cell r="B2707">
            <v>101</v>
          </cell>
          <cell r="C2707">
            <v>0.75</v>
          </cell>
          <cell r="D2707">
            <v>70.180000000000007</v>
          </cell>
        </row>
        <row r="2708">
          <cell r="A2708" t="str">
            <v>10DV00</v>
          </cell>
          <cell r="B2708">
            <v>382</v>
          </cell>
          <cell r="C2708">
            <v>49.78</v>
          </cell>
          <cell r="D2708">
            <v>312.35000000000002</v>
          </cell>
        </row>
        <row r="2709">
          <cell r="A2709" t="str">
            <v>10DW00</v>
          </cell>
          <cell r="B2709">
            <v>307</v>
          </cell>
          <cell r="C2709">
            <v>0</v>
          </cell>
          <cell r="D2709">
            <v>72.36</v>
          </cell>
        </row>
        <row r="2710">
          <cell r="A2710" t="str">
            <v>10DX00</v>
          </cell>
          <cell r="B2710">
            <v>152</v>
          </cell>
          <cell r="C2710">
            <v>0</v>
          </cell>
          <cell r="D2710">
            <v>69.92</v>
          </cell>
        </row>
        <row r="2711">
          <cell r="A2711" t="str">
            <v>10DY00</v>
          </cell>
          <cell r="B2711">
            <v>64</v>
          </cell>
          <cell r="C2711">
            <v>17.22</v>
          </cell>
          <cell r="D2711">
            <v>61.21</v>
          </cell>
        </row>
        <row r="2712">
          <cell r="A2712" t="str">
            <v>10EC00</v>
          </cell>
          <cell r="B2712">
            <v>73</v>
          </cell>
          <cell r="C2712">
            <v>106.78</v>
          </cell>
          <cell r="D2712">
            <v>156.96</v>
          </cell>
        </row>
        <row r="2713">
          <cell r="A2713" t="str">
            <v>10EE00</v>
          </cell>
          <cell r="B2713">
            <v>208</v>
          </cell>
          <cell r="C2713">
            <v>0</v>
          </cell>
          <cell r="D2713">
            <v>78</v>
          </cell>
        </row>
        <row r="2714">
          <cell r="A2714" t="str">
            <v>10EF00</v>
          </cell>
          <cell r="B2714">
            <v>307</v>
          </cell>
          <cell r="C2714">
            <v>0</v>
          </cell>
          <cell r="D2714">
            <v>33.57</v>
          </cell>
        </row>
        <row r="2715">
          <cell r="A2715" t="str">
            <v>10EG00</v>
          </cell>
          <cell r="B2715">
            <v>202</v>
          </cell>
          <cell r="C2715">
            <v>49.46</v>
          </cell>
          <cell r="D2715">
            <v>188.31</v>
          </cell>
        </row>
        <row r="2716">
          <cell r="A2716" t="str">
            <v>10EH00</v>
          </cell>
          <cell r="B2716">
            <v>246</v>
          </cell>
          <cell r="C2716">
            <v>0</v>
          </cell>
          <cell r="D2716">
            <v>59.41</v>
          </cell>
        </row>
        <row r="2717">
          <cell r="A2717" t="str">
            <v>10EJ00</v>
          </cell>
          <cell r="B2717">
            <v>246</v>
          </cell>
          <cell r="C2717">
            <v>0</v>
          </cell>
          <cell r="D2717">
            <v>123.12</v>
          </cell>
        </row>
        <row r="2718">
          <cell r="A2718" t="str">
            <v>10EL00</v>
          </cell>
          <cell r="B2718">
            <v>75</v>
          </cell>
          <cell r="C2718">
            <v>0</v>
          </cell>
          <cell r="D2718">
            <v>20.05</v>
          </cell>
        </row>
        <row r="2719">
          <cell r="A2719" t="str">
            <v>10EO00</v>
          </cell>
          <cell r="B2719">
            <v>129</v>
          </cell>
          <cell r="C2719">
            <v>0</v>
          </cell>
          <cell r="D2719">
            <v>78.489999999999995</v>
          </cell>
        </row>
        <row r="2720">
          <cell r="A2720" t="str">
            <v>10ES00</v>
          </cell>
          <cell r="B2720">
            <v>224</v>
          </cell>
          <cell r="C2720">
            <v>171.98</v>
          </cell>
          <cell r="D2720">
            <v>325.95</v>
          </cell>
        </row>
        <row r="2721">
          <cell r="A2721" t="str">
            <v>10EU00</v>
          </cell>
          <cell r="B2721">
            <v>266</v>
          </cell>
          <cell r="C2721">
            <v>0</v>
          </cell>
          <cell r="D2721">
            <v>89.67</v>
          </cell>
        </row>
        <row r="2722">
          <cell r="A2722" t="str">
            <v>10EW00</v>
          </cell>
          <cell r="B2722">
            <v>75</v>
          </cell>
          <cell r="C2722">
            <v>164.28</v>
          </cell>
          <cell r="D2722">
            <v>215.84</v>
          </cell>
        </row>
        <row r="2723">
          <cell r="A2723" t="str">
            <v>10EY00</v>
          </cell>
          <cell r="B2723">
            <v>123</v>
          </cell>
          <cell r="C2723">
            <v>0</v>
          </cell>
          <cell r="D2723">
            <v>58.2</v>
          </cell>
        </row>
        <row r="2724">
          <cell r="A2724" t="str">
            <v>10EZ00</v>
          </cell>
          <cell r="B2724">
            <v>298</v>
          </cell>
          <cell r="C2724">
            <v>803.27</v>
          </cell>
          <cell r="D2724">
            <v>1008.1</v>
          </cell>
        </row>
        <row r="2725">
          <cell r="A2725" t="str">
            <v>10FF00</v>
          </cell>
          <cell r="B2725">
            <v>130</v>
          </cell>
          <cell r="C2725">
            <v>25.98</v>
          </cell>
          <cell r="D2725">
            <v>115.33</v>
          </cell>
        </row>
        <row r="2726">
          <cell r="A2726" t="str">
            <v>10FG00</v>
          </cell>
          <cell r="B2726">
            <v>147</v>
          </cell>
          <cell r="C2726">
            <v>0</v>
          </cell>
          <cell r="D2726">
            <v>92.95</v>
          </cell>
        </row>
        <row r="2727">
          <cell r="A2727" t="str">
            <v>10FH00</v>
          </cell>
          <cell r="B2727">
            <v>343</v>
          </cell>
          <cell r="C2727">
            <v>0</v>
          </cell>
          <cell r="D2727">
            <v>148.88999999999999</v>
          </cell>
        </row>
        <row r="2728">
          <cell r="A2728" t="str">
            <v>10FI00</v>
          </cell>
          <cell r="B2728">
            <v>355</v>
          </cell>
          <cell r="C2728">
            <v>0</v>
          </cell>
          <cell r="D2728">
            <v>164.18</v>
          </cell>
        </row>
        <row r="2729">
          <cell r="A2729" t="str">
            <v>10FJ00</v>
          </cell>
          <cell r="B2729">
            <v>269</v>
          </cell>
          <cell r="C2729">
            <v>0</v>
          </cell>
          <cell r="D2729">
            <v>150.97999999999999</v>
          </cell>
        </row>
        <row r="2730">
          <cell r="A2730" t="str">
            <v>10FL00</v>
          </cell>
          <cell r="B2730">
            <v>175</v>
          </cell>
          <cell r="C2730">
            <v>0</v>
          </cell>
          <cell r="D2730">
            <v>77.540000000000006</v>
          </cell>
        </row>
        <row r="2731">
          <cell r="A2731" t="str">
            <v>10FM00</v>
          </cell>
          <cell r="B2731">
            <v>290</v>
          </cell>
          <cell r="C2731">
            <v>600.83000000000004</v>
          </cell>
          <cell r="D2731">
            <v>800.17</v>
          </cell>
        </row>
        <row r="2732">
          <cell r="A2732" t="str">
            <v>10FN00</v>
          </cell>
          <cell r="B2732">
            <v>126</v>
          </cell>
          <cell r="C2732">
            <v>116.26</v>
          </cell>
          <cell r="D2732">
            <v>202.87</v>
          </cell>
        </row>
        <row r="2733">
          <cell r="A2733" t="str">
            <v>10FO00</v>
          </cell>
          <cell r="B2733">
            <v>272</v>
          </cell>
          <cell r="C2733">
            <v>246.58</v>
          </cell>
          <cell r="D2733">
            <v>433.55</v>
          </cell>
        </row>
        <row r="2734">
          <cell r="A2734" t="str">
            <v>10FQ00</v>
          </cell>
          <cell r="B2734">
            <v>313</v>
          </cell>
          <cell r="C2734">
            <v>0</v>
          </cell>
          <cell r="D2734">
            <v>201.83</v>
          </cell>
        </row>
        <row r="2735">
          <cell r="A2735" t="str">
            <v>10FU00</v>
          </cell>
          <cell r="B2735">
            <v>181</v>
          </cell>
          <cell r="C2735">
            <v>331.78</v>
          </cell>
          <cell r="D2735">
            <v>456.19</v>
          </cell>
        </row>
        <row r="2736">
          <cell r="A2736" t="str">
            <v>10FW00</v>
          </cell>
          <cell r="B2736">
            <v>240</v>
          </cell>
          <cell r="C2736">
            <v>0</v>
          </cell>
          <cell r="D2736">
            <v>30.58</v>
          </cell>
        </row>
        <row r="2737">
          <cell r="A2737" t="str">
            <v>10FX00</v>
          </cell>
          <cell r="B2737">
            <v>99</v>
          </cell>
          <cell r="C2737">
            <v>20.55</v>
          </cell>
          <cell r="D2737">
            <v>88.6</v>
          </cell>
        </row>
        <row r="2738">
          <cell r="A2738" t="str">
            <v>10FY00</v>
          </cell>
          <cell r="B2738">
            <v>207</v>
          </cell>
          <cell r="C2738">
            <v>0.92</v>
          </cell>
          <cell r="D2738">
            <v>143.19999999999999</v>
          </cell>
        </row>
        <row r="2739">
          <cell r="A2739" t="str">
            <v>10FZ00</v>
          </cell>
          <cell r="B2739">
            <v>650</v>
          </cell>
          <cell r="C2739">
            <v>398.27</v>
          </cell>
          <cell r="D2739">
            <v>845.06</v>
          </cell>
        </row>
        <row r="2740">
          <cell r="A2740" t="str">
            <v>10GA00</v>
          </cell>
          <cell r="B2740">
            <v>179</v>
          </cell>
          <cell r="C2740">
            <v>0</v>
          </cell>
          <cell r="D2740">
            <v>69.53</v>
          </cell>
        </row>
        <row r="2741">
          <cell r="A2741" t="str">
            <v>10GB00</v>
          </cell>
          <cell r="B2741">
            <v>229</v>
          </cell>
          <cell r="C2741">
            <v>0</v>
          </cell>
          <cell r="D2741">
            <v>46.66</v>
          </cell>
        </row>
        <row r="2742">
          <cell r="A2742" t="str">
            <v>10GD00</v>
          </cell>
          <cell r="B2742">
            <v>242</v>
          </cell>
          <cell r="C2742">
            <v>0</v>
          </cell>
          <cell r="D2742">
            <v>30.26</v>
          </cell>
        </row>
        <row r="2743">
          <cell r="A2743" t="str">
            <v>10GE00</v>
          </cell>
          <cell r="B2743">
            <v>451</v>
          </cell>
          <cell r="C2743">
            <v>0</v>
          </cell>
          <cell r="D2743">
            <v>309.64</v>
          </cell>
        </row>
        <row r="2744">
          <cell r="A2744" t="str">
            <v>10GK00</v>
          </cell>
          <cell r="B2744">
            <v>355</v>
          </cell>
          <cell r="C2744">
            <v>330.43</v>
          </cell>
          <cell r="D2744">
            <v>574.45000000000005</v>
          </cell>
        </row>
        <row r="2745">
          <cell r="A2745" t="str">
            <v>10GL00</v>
          </cell>
          <cell r="B2745">
            <v>231</v>
          </cell>
          <cell r="C2745">
            <v>797.12</v>
          </cell>
          <cell r="D2745">
            <v>955.91</v>
          </cell>
        </row>
        <row r="2746">
          <cell r="A2746" t="str">
            <v>10GM00</v>
          </cell>
          <cell r="B2746">
            <v>165</v>
          </cell>
          <cell r="C2746">
            <v>4.26</v>
          </cell>
          <cell r="D2746">
            <v>117.68</v>
          </cell>
        </row>
        <row r="2747">
          <cell r="A2747" t="str">
            <v>10GP00</v>
          </cell>
          <cell r="B2747">
            <v>328</v>
          </cell>
          <cell r="C2747">
            <v>0</v>
          </cell>
          <cell r="D2747">
            <v>183.46</v>
          </cell>
        </row>
        <row r="2748">
          <cell r="A2748" t="str">
            <v>10GQ00</v>
          </cell>
          <cell r="B2748">
            <v>39</v>
          </cell>
          <cell r="C2748">
            <v>0</v>
          </cell>
          <cell r="D2748">
            <v>9.9700000000000006</v>
          </cell>
        </row>
        <row r="2749">
          <cell r="A2749" t="str">
            <v>10GR00</v>
          </cell>
          <cell r="B2749">
            <v>192</v>
          </cell>
          <cell r="C2749">
            <v>0</v>
          </cell>
          <cell r="D2749">
            <v>80.67</v>
          </cell>
        </row>
        <row r="2750">
          <cell r="A2750" t="str">
            <v>10GT00</v>
          </cell>
          <cell r="B2750">
            <v>155</v>
          </cell>
          <cell r="C2750">
            <v>0</v>
          </cell>
          <cell r="D2750">
            <v>95.36</v>
          </cell>
        </row>
        <row r="2751">
          <cell r="A2751" t="str">
            <v>10GZ00</v>
          </cell>
          <cell r="B2751">
            <v>275</v>
          </cell>
          <cell r="C2751">
            <v>0</v>
          </cell>
          <cell r="D2751">
            <v>35.380000000000003</v>
          </cell>
        </row>
        <row r="2752">
          <cell r="A2752" t="str">
            <v>10HA00</v>
          </cell>
          <cell r="B2752">
            <v>255</v>
          </cell>
          <cell r="C2752">
            <v>73.17</v>
          </cell>
          <cell r="D2752">
            <v>248.45</v>
          </cell>
        </row>
        <row r="2753">
          <cell r="A2753" t="str">
            <v>10HB00</v>
          </cell>
          <cell r="B2753">
            <v>354</v>
          </cell>
          <cell r="C2753">
            <v>282.92</v>
          </cell>
          <cell r="D2753">
            <v>526.25</v>
          </cell>
        </row>
        <row r="2754">
          <cell r="A2754" t="str">
            <v>10HC00</v>
          </cell>
          <cell r="B2754">
            <v>173</v>
          </cell>
          <cell r="C2754">
            <v>0</v>
          </cell>
          <cell r="D2754">
            <v>53.04</v>
          </cell>
        </row>
        <row r="2755">
          <cell r="A2755" t="str">
            <v>10HD00</v>
          </cell>
          <cell r="B2755">
            <v>199</v>
          </cell>
          <cell r="C2755">
            <v>0</v>
          </cell>
          <cell r="D2755">
            <v>67.849999999999994</v>
          </cell>
        </row>
        <row r="2756">
          <cell r="A2756" t="str">
            <v>10HE00</v>
          </cell>
          <cell r="B2756">
            <v>203</v>
          </cell>
          <cell r="C2756">
            <v>134.87</v>
          </cell>
          <cell r="D2756">
            <v>274.39999999999998</v>
          </cell>
        </row>
        <row r="2757">
          <cell r="A2757" t="str">
            <v>10HF00</v>
          </cell>
          <cell r="B2757">
            <v>267</v>
          </cell>
          <cell r="C2757">
            <v>207.74</v>
          </cell>
          <cell r="D2757">
            <v>391.27</v>
          </cell>
        </row>
        <row r="2758">
          <cell r="A2758" t="str">
            <v>10HG00</v>
          </cell>
          <cell r="B2758">
            <v>178</v>
          </cell>
          <cell r="C2758">
            <v>354.24</v>
          </cell>
          <cell r="D2758">
            <v>476.59</v>
          </cell>
        </row>
        <row r="2759">
          <cell r="A2759" t="str">
            <v>10HK00</v>
          </cell>
          <cell r="B2759">
            <v>197</v>
          </cell>
          <cell r="C2759">
            <v>94.06</v>
          </cell>
          <cell r="D2759">
            <v>229.47</v>
          </cell>
        </row>
        <row r="2760">
          <cell r="A2760" t="str">
            <v>10HM00</v>
          </cell>
          <cell r="B2760">
            <v>172</v>
          </cell>
          <cell r="C2760">
            <v>92.03</v>
          </cell>
          <cell r="D2760">
            <v>210.26</v>
          </cell>
        </row>
        <row r="2761">
          <cell r="A2761" t="str">
            <v>10HN00</v>
          </cell>
          <cell r="B2761">
            <v>127</v>
          </cell>
          <cell r="C2761">
            <v>11.58</v>
          </cell>
          <cell r="D2761">
            <v>98.88</v>
          </cell>
        </row>
        <row r="2762">
          <cell r="A2762" t="str">
            <v>10HO00</v>
          </cell>
          <cell r="B2762">
            <v>347</v>
          </cell>
          <cell r="C2762">
            <v>0</v>
          </cell>
          <cell r="D2762">
            <v>32.74</v>
          </cell>
        </row>
        <row r="2763">
          <cell r="A2763" t="str">
            <v>10HR00</v>
          </cell>
          <cell r="B2763">
            <v>84</v>
          </cell>
          <cell r="C2763">
            <v>0</v>
          </cell>
          <cell r="D2763">
            <v>19.239999999999998</v>
          </cell>
        </row>
        <row r="2764">
          <cell r="A2764" t="str">
            <v>10HT00</v>
          </cell>
          <cell r="B2764">
            <v>307</v>
          </cell>
          <cell r="C2764">
            <v>0</v>
          </cell>
          <cell r="D2764">
            <v>55.66</v>
          </cell>
        </row>
        <row r="2765">
          <cell r="A2765" t="str">
            <v>10HU00</v>
          </cell>
          <cell r="B2765">
            <v>139</v>
          </cell>
          <cell r="C2765">
            <v>0</v>
          </cell>
          <cell r="D2765">
            <v>61.4</v>
          </cell>
        </row>
        <row r="2766">
          <cell r="A2766" t="str">
            <v>10HV00</v>
          </cell>
          <cell r="B2766">
            <v>813</v>
          </cell>
          <cell r="C2766">
            <v>0</v>
          </cell>
          <cell r="D2766">
            <v>133.24</v>
          </cell>
        </row>
        <row r="2767">
          <cell r="A2767" t="str">
            <v>10HX00</v>
          </cell>
          <cell r="B2767">
            <v>198</v>
          </cell>
          <cell r="C2767">
            <v>349.06</v>
          </cell>
          <cell r="D2767">
            <v>485.16</v>
          </cell>
        </row>
        <row r="2768">
          <cell r="A2768" t="str">
            <v>10HY00</v>
          </cell>
          <cell r="B2768">
            <v>264</v>
          </cell>
          <cell r="C2768">
            <v>0</v>
          </cell>
          <cell r="D2768">
            <v>97.31</v>
          </cell>
        </row>
        <row r="2769">
          <cell r="A2769" t="str">
            <v>10HZ00</v>
          </cell>
          <cell r="B2769">
            <v>316</v>
          </cell>
          <cell r="C2769">
            <v>0</v>
          </cell>
          <cell r="D2769">
            <v>120.14</v>
          </cell>
        </row>
        <row r="2770">
          <cell r="A2770" t="str">
            <v>10IC00</v>
          </cell>
          <cell r="B2770">
            <v>158</v>
          </cell>
          <cell r="C2770">
            <v>0</v>
          </cell>
          <cell r="D2770">
            <v>103.03</v>
          </cell>
        </row>
        <row r="2771">
          <cell r="A2771" t="str">
            <v>10ID00</v>
          </cell>
          <cell r="B2771">
            <v>133</v>
          </cell>
          <cell r="C2771">
            <v>115.02</v>
          </cell>
          <cell r="D2771">
            <v>206.44</v>
          </cell>
        </row>
        <row r="2772">
          <cell r="A2772" t="str">
            <v>10IE00</v>
          </cell>
          <cell r="B2772">
            <v>189</v>
          </cell>
          <cell r="C2772">
            <v>89.22</v>
          </cell>
          <cell r="D2772">
            <v>219.14</v>
          </cell>
        </row>
        <row r="2773">
          <cell r="A2773" t="str">
            <v>10IJ00</v>
          </cell>
          <cell r="B2773">
            <v>308</v>
          </cell>
          <cell r="C2773">
            <v>0</v>
          </cell>
          <cell r="D2773">
            <v>156.46</v>
          </cell>
        </row>
        <row r="2774">
          <cell r="A2774" t="str">
            <v>10IK00</v>
          </cell>
          <cell r="B2774">
            <v>252</v>
          </cell>
          <cell r="C2774">
            <v>0</v>
          </cell>
          <cell r="D2774">
            <v>155.18</v>
          </cell>
        </row>
        <row r="2775">
          <cell r="A2775" t="str">
            <v>10IL00</v>
          </cell>
          <cell r="B2775">
            <v>117</v>
          </cell>
          <cell r="C2775">
            <v>0</v>
          </cell>
          <cell r="D2775">
            <v>37.31</v>
          </cell>
        </row>
        <row r="2776">
          <cell r="A2776" t="str">
            <v>10IM00</v>
          </cell>
          <cell r="B2776">
            <v>192</v>
          </cell>
          <cell r="C2776">
            <v>0</v>
          </cell>
          <cell r="D2776">
            <v>127.26</v>
          </cell>
        </row>
        <row r="2777">
          <cell r="A2777" t="str">
            <v>10IU00</v>
          </cell>
          <cell r="B2777">
            <v>300</v>
          </cell>
          <cell r="C2777">
            <v>142.82</v>
          </cell>
          <cell r="D2777">
            <v>349.03</v>
          </cell>
        </row>
        <row r="2778">
          <cell r="A2778" t="str">
            <v>10IW00</v>
          </cell>
          <cell r="B2778">
            <v>132</v>
          </cell>
          <cell r="C2778">
            <v>9.2100000000000009</v>
          </cell>
          <cell r="D2778">
            <v>99.95</v>
          </cell>
        </row>
        <row r="2779">
          <cell r="A2779" t="str">
            <v>10IY00</v>
          </cell>
          <cell r="B2779">
            <v>118</v>
          </cell>
          <cell r="C2779">
            <v>60.2</v>
          </cell>
          <cell r="D2779">
            <v>141.31</v>
          </cell>
        </row>
        <row r="2780">
          <cell r="A2780" t="str">
            <v>10JF00</v>
          </cell>
          <cell r="B2780">
            <v>180</v>
          </cell>
          <cell r="C2780">
            <v>257.88</v>
          </cell>
          <cell r="D2780">
            <v>381.61</v>
          </cell>
        </row>
        <row r="2781">
          <cell r="A2781" t="str">
            <v>10JH00</v>
          </cell>
          <cell r="B2781">
            <v>205</v>
          </cell>
          <cell r="C2781">
            <v>0</v>
          </cell>
          <cell r="D2781">
            <v>113.55</v>
          </cell>
        </row>
        <row r="2782">
          <cell r="A2782" t="str">
            <v>10JJ00</v>
          </cell>
          <cell r="B2782">
            <v>329</v>
          </cell>
          <cell r="C2782">
            <v>0</v>
          </cell>
          <cell r="D2782">
            <v>39.700000000000003</v>
          </cell>
        </row>
        <row r="2783">
          <cell r="A2783" t="str">
            <v>10JK00</v>
          </cell>
          <cell r="B2783">
            <v>404</v>
          </cell>
          <cell r="C2783">
            <v>0</v>
          </cell>
          <cell r="D2783">
            <v>129.88999999999999</v>
          </cell>
        </row>
        <row r="2784">
          <cell r="A2784" t="str">
            <v>10JL00</v>
          </cell>
          <cell r="B2784">
            <v>373</v>
          </cell>
          <cell r="C2784">
            <v>0</v>
          </cell>
          <cell r="D2784">
            <v>92.13</v>
          </cell>
        </row>
        <row r="2785">
          <cell r="A2785" t="str">
            <v>10JM00</v>
          </cell>
          <cell r="B2785">
            <v>103</v>
          </cell>
          <cell r="C2785">
            <v>0</v>
          </cell>
          <cell r="D2785">
            <v>0</v>
          </cell>
        </row>
        <row r="2786">
          <cell r="A2786" t="str">
            <v>10JN00</v>
          </cell>
          <cell r="B2786">
            <v>287</v>
          </cell>
          <cell r="C2786">
            <v>0</v>
          </cell>
          <cell r="D2786">
            <v>81.12</v>
          </cell>
        </row>
        <row r="2787">
          <cell r="A2787" t="str">
            <v>10JO00</v>
          </cell>
          <cell r="B2787">
            <v>251</v>
          </cell>
          <cell r="C2787">
            <v>0</v>
          </cell>
          <cell r="D2787">
            <v>68.64</v>
          </cell>
        </row>
        <row r="2788">
          <cell r="A2788" t="str">
            <v>10JP00</v>
          </cell>
          <cell r="B2788">
            <v>162</v>
          </cell>
          <cell r="C2788">
            <v>197.41</v>
          </cell>
          <cell r="D2788">
            <v>308.76</v>
          </cell>
        </row>
        <row r="2789">
          <cell r="A2789" t="str">
            <v>10JT00</v>
          </cell>
          <cell r="B2789">
            <v>198</v>
          </cell>
          <cell r="C2789">
            <v>0</v>
          </cell>
          <cell r="D2789">
            <v>86.82</v>
          </cell>
        </row>
        <row r="2790">
          <cell r="A2790" t="str">
            <v>10JT01</v>
          </cell>
          <cell r="B2790">
            <v>194</v>
          </cell>
          <cell r="C2790">
            <v>0</v>
          </cell>
          <cell r="D2790">
            <v>61.66</v>
          </cell>
        </row>
        <row r="2791">
          <cell r="A2791" t="str">
            <v>10JU00</v>
          </cell>
          <cell r="B2791">
            <v>303</v>
          </cell>
          <cell r="C2791">
            <v>0</v>
          </cell>
          <cell r="D2791">
            <v>57.16</v>
          </cell>
        </row>
        <row r="2792">
          <cell r="A2792" t="str">
            <v>10JX00</v>
          </cell>
          <cell r="B2792">
            <v>179</v>
          </cell>
          <cell r="C2792">
            <v>0</v>
          </cell>
          <cell r="D2792">
            <v>14.87</v>
          </cell>
        </row>
        <row r="2793">
          <cell r="A2793" t="str">
            <v>10KB00</v>
          </cell>
          <cell r="B2793">
            <v>204</v>
          </cell>
          <cell r="C2793">
            <v>0</v>
          </cell>
          <cell r="D2793">
            <v>47.91</v>
          </cell>
        </row>
        <row r="2794">
          <cell r="A2794" t="str">
            <v>10KD00</v>
          </cell>
          <cell r="B2794">
            <v>126</v>
          </cell>
          <cell r="C2794">
            <v>1.95</v>
          </cell>
          <cell r="D2794">
            <v>88.56</v>
          </cell>
        </row>
        <row r="2795">
          <cell r="A2795" t="str">
            <v>10KE00</v>
          </cell>
          <cell r="B2795">
            <v>353</v>
          </cell>
          <cell r="C2795">
            <v>0</v>
          </cell>
          <cell r="D2795">
            <v>13.87</v>
          </cell>
        </row>
        <row r="2796">
          <cell r="A2796" t="str">
            <v>10KI00</v>
          </cell>
          <cell r="B2796">
            <v>161</v>
          </cell>
          <cell r="C2796">
            <v>113.88</v>
          </cell>
          <cell r="D2796">
            <v>224.54</v>
          </cell>
        </row>
        <row r="2797">
          <cell r="A2797" t="str">
            <v>10KN00</v>
          </cell>
          <cell r="B2797">
            <v>267</v>
          </cell>
          <cell r="C2797">
            <v>0</v>
          </cell>
          <cell r="D2797">
            <v>75.760000000000005</v>
          </cell>
        </row>
        <row r="2798">
          <cell r="A2798" t="str">
            <v>10KP00</v>
          </cell>
          <cell r="B2798">
            <v>202</v>
          </cell>
          <cell r="C2798">
            <v>0</v>
          </cell>
          <cell r="D2798">
            <v>88.33</v>
          </cell>
        </row>
        <row r="2799">
          <cell r="A2799" t="str">
            <v>10KQ00</v>
          </cell>
          <cell r="B2799">
            <v>311</v>
          </cell>
          <cell r="C2799">
            <v>0</v>
          </cell>
          <cell r="D2799">
            <v>92.3</v>
          </cell>
        </row>
        <row r="2800">
          <cell r="A2800" t="str">
            <v>10KS00</v>
          </cell>
          <cell r="B2800">
            <v>200</v>
          </cell>
          <cell r="C2800">
            <v>0</v>
          </cell>
          <cell r="D2800">
            <v>62.99</v>
          </cell>
        </row>
        <row r="2801">
          <cell r="A2801" t="str">
            <v>10KW00</v>
          </cell>
          <cell r="B2801">
            <v>300</v>
          </cell>
          <cell r="C2801">
            <v>0</v>
          </cell>
          <cell r="D2801">
            <v>65.88</v>
          </cell>
        </row>
        <row r="2802">
          <cell r="A2802" t="str">
            <v>10KX00</v>
          </cell>
          <cell r="B2802">
            <v>82</v>
          </cell>
          <cell r="C2802">
            <v>216.51</v>
          </cell>
          <cell r="D2802">
            <v>272.88</v>
          </cell>
        </row>
        <row r="2803">
          <cell r="A2803" t="str">
            <v>10KZ00</v>
          </cell>
          <cell r="B2803">
            <v>53</v>
          </cell>
          <cell r="C2803">
            <v>0</v>
          </cell>
          <cell r="D2803">
            <v>26.89</v>
          </cell>
        </row>
        <row r="2804">
          <cell r="A2804" t="str">
            <v>10LI00</v>
          </cell>
          <cell r="B2804">
            <v>218</v>
          </cell>
          <cell r="C2804">
            <v>5.05</v>
          </cell>
          <cell r="D2804">
            <v>154.88999999999999</v>
          </cell>
        </row>
        <row r="2805">
          <cell r="A2805" t="str">
            <v>10LK00</v>
          </cell>
          <cell r="B2805">
            <v>199</v>
          </cell>
          <cell r="C2805">
            <v>0</v>
          </cell>
          <cell r="D2805">
            <v>19.079999999999998</v>
          </cell>
        </row>
        <row r="2806">
          <cell r="A2806" t="str">
            <v>10LM00</v>
          </cell>
          <cell r="B2806">
            <v>176</v>
          </cell>
          <cell r="C2806">
            <v>0</v>
          </cell>
          <cell r="D2806">
            <v>105.88</v>
          </cell>
        </row>
        <row r="2807">
          <cell r="A2807" t="str">
            <v>10LV00</v>
          </cell>
          <cell r="B2807">
            <v>94</v>
          </cell>
          <cell r="C2807">
            <v>46.22</v>
          </cell>
          <cell r="D2807">
            <v>110.83</v>
          </cell>
        </row>
        <row r="2808">
          <cell r="A2808" t="str">
            <v>10LX00</v>
          </cell>
          <cell r="B2808">
            <v>117</v>
          </cell>
          <cell r="C2808">
            <v>11.7</v>
          </cell>
          <cell r="D2808">
            <v>92.12</v>
          </cell>
        </row>
        <row r="2809">
          <cell r="A2809" t="str">
            <v>10LY00</v>
          </cell>
          <cell r="B2809">
            <v>117</v>
          </cell>
          <cell r="C2809">
            <v>20.22</v>
          </cell>
          <cell r="D2809">
            <v>100.64</v>
          </cell>
        </row>
        <row r="2810">
          <cell r="A2810" t="str">
            <v>10MA00</v>
          </cell>
          <cell r="B2810">
            <v>134</v>
          </cell>
          <cell r="C2810">
            <v>0</v>
          </cell>
          <cell r="D2810">
            <v>84.61</v>
          </cell>
        </row>
        <row r="2811">
          <cell r="A2811" t="str">
            <v>10MB00</v>
          </cell>
          <cell r="B2811">
            <v>116</v>
          </cell>
          <cell r="C2811">
            <v>139.97</v>
          </cell>
          <cell r="D2811">
            <v>219.71</v>
          </cell>
        </row>
        <row r="2812">
          <cell r="A2812" t="str">
            <v>10ME00</v>
          </cell>
          <cell r="B2812">
            <v>262</v>
          </cell>
          <cell r="C2812">
            <v>51.99</v>
          </cell>
          <cell r="D2812">
            <v>232.08</v>
          </cell>
        </row>
        <row r="2813">
          <cell r="A2813" t="str">
            <v>10MI00</v>
          </cell>
          <cell r="B2813">
            <v>533</v>
          </cell>
          <cell r="C2813">
            <v>0</v>
          </cell>
          <cell r="D2813">
            <v>338.29</v>
          </cell>
        </row>
        <row r="2814">
          <cell r="A2814" t="str">
            <v>10MM00</v>
          </cell>
          <cell r="B2814">
            <v>247</v>
          </cell>
          <cell r="C2814">
            <v>605.67999999999995</v>
          </cell>
          <cell r="D2814">
            <v>775.46</v>
          </cell>
        </row>
        <row r="2815">
          <cell r="A2815" t="str">
            <v>10MO00</v>
          </cell>
          <cell r="B2815">
            <v>264</v>
          </cell>
          <cell r="C2815">
            <v>0</v>
          </cell>
          <cell r="D2815">
            <v>180.4</v>
          </cell>
        </row>
        <row r="2816">
          <cell r="A2816" t="str">
            <v>10MP00</v>
          </cell>
          <cell r="B2816">
            <v>199</v>
          </cell>
          <cell r="C2816">
            <v>11.31</v>
          </cell>
          <cell r="D2816">
            <v>148.1</v>
          </cell>
        </row>
        <row r="2817">
          <cell r="A2817" t="str">
            <v>10MR00</v>
          </cell>
          <cell r="B2817">
            <v>151</v>
          </cell>
          <cell r="C2817">
            <v>75.98</v>
          </cell>
          <cell r="D2817">
            <v>179.78</v>
          </cell>
        </row>
        <row r="2818">
          <cell r="A2818" t="str">
            <v>10MT00</v>
          </cell>
          <cell r="B2818">
            <v>55</v>
          </cell>
          <cell r="C2818">
            <v>0</v>
          </cell>
          <cell r="D2818">
            <v>16.05</v>
          </cell>
        </row>
        <row r="2819">
          <cell r="A2819" t="str">
            <v>10MV00</v>
          </cell>
          <cell r="B2819">
            <v>304</v>
          </cell>
          <cell r="C2819">
            <v>0</v>
          </cell>
          <cell r="D2819">
            <v>199.01</v>
          </cell>
        </row>
        <row r="2820">
          <cell r="A2820" t="str">
            <v>10MW00</v>
          </cell>
          <cell r="B2820">
            <v>121</v>
          </cell>
          <cell r="C2820">
            <v>0</v>
          </cell>
          <cell r="D2820">
            <v>44.56</v>
          </cell>
        </row>
        <row r="2821">
          <cell r="A2821" t="str">
            <v>10MX00</v>
          </cell>
          <cell r="B2821">
            <v>282</v>
          </cell>
          <cell r="C2821">
            <v>0</v>
          </cell>
          <cell r="D2821">
            <v>190.41</v>
          </cell>
        </row>
        <row r="2822">
          <cell r="A2822" t="str">
            <v>10MX01</v>
          </cell>
          <cell r="B2822">
            <v>62</v>
          </cell>
          <cell r="C2822">
            <v>0</v>
          </cell>
          <cell r="D2822">
            <v>40.22</v>
          </cell>
        </row>
        <row r="2823">
          <cell r="A2823" t="str">
            <v>10MY00</v>
          </cell>
          <cell r="B2823">
            <v>373</v>
          </cell>
          <cell r="C2823">
            <v>544.22</v>
          </cell>
          <cell r="D2823">
            <v>800.6</v>
          </cell>
        </row>
        <row r="2824">
          <cell r="A2824" t="str">
            <v>10MZ00</v>
          </cell>
          <cell r="B2824">
            <v>482</v>
          </cell>
          <cell r="C2824">
            <v>0</v>
          </cell>
          <cell r="D2824">
            <v>259.14999999999998</v>
          </cell>
        </row>
        <row r="2825">
          <cell r="A2825" t="str">
            <v>10NA00</v>
          </cell>
          <cell r="B2825">
            <v>312</v>
          </cell>
          <cell r="C2825">
            <v>65.2</v>
          </cell>
          <cell r="D2825">
            <v>279.66000000000003</v>
          </cell>
        </row>
        <row r="2826">
          <cell r="A2826" t="str">
            <v>10NB00</v>
          </cell>
          <cell r="B2826">
            <v>248</v>
          </cell>
          <cell r="C2826">
            <v>0</v>
          </cell>
          <cell r="D2826">
            <v>162.49</v>
          </cell>
        </row>
        <row r="2827">
          <cell r="A2827" t="str">
            <v>10NC00</v>
          </cell>
          <cell r="B2827">
            <v>234</v>
          </cell>
          <cell r="C2827">
            <v>0</v>
          </cell>
          <cell r="D2827">
            <v>51.17</v>
          </cell>
        </row>
        <row r="2828">
          <cell r="A2828" t="str">
            <v>10NH00</v>
          </cell>
          <cell r="B2828">
            <v>254</v>
          </cell>
          <cell r="C2828">
            <v>0</v>
          </cell>
          <cell r="D2828">
            <v>0</v>
          </cell>
        </row>
        <row r="2829">
          <cell r="A2829" t="str">
            <v>10NK00</v>
          </cell>
          <cell r="B2829">
            <v>113</v>
          </cell>
          <cell r="C2829">
            <v>0</v>
          </cell>
          <cell r="D2829">
            <v>50.07</v>
          </cell>
        </row>
        <row r="2830">
          <cell r="A2830" t="str">
            <v>10NL00</v>
          </cell>
          <cell r="B2830">
            <v>229</v>
          </cell>
          <cell r="C2830">
            <v>0</v>
          </cell>
          <cell r="D2830">
            <v>73</v>
          </cell>
        </row>
        <row r="2831">
          <cell r="A2831" t="str">
            <v>10NM00</v>
          </cell>
          <cell r="B2831">
            <v>413</v>
          </cell>
          <cell r="C2831">
            <v>0</v>
          </cell>
          <cell r="D2831">
            <v>223.83</v>
          </cell>
        </row>
        <row r="2832">
          <cell r="A2832" t="str">
            <v>10NN00</v>
          </cell>
          <cell r="B2832">
            <v>186</v>
          </cell>
          <cell r="C2832">
            <v>0</v>
          </cell>
          <cell r="D2832">
            <v>92.03</v>
          </cell>
        </row>
        <row r="2833">
          <cell r="A2833" t="str">
            <v>10NO00</v>
          </cell>
          <cell r="B2833">
            <v>134</v>
          </cell>
          <cell r="C2833">
            <v>0</v>
          </cell>
          <cell r="D2833">
            <v>78.72</v>
          </cell>
        </row>
        <row r="2834">
          <cell r="A2834" t="str">
            <v>10NP00</v>
          </cell>
          <cell r="B2834">
            <v>321</v>
          </cell>
          <cell r="C2834">
            <v>18.47</v>
          </cell>
          <cell r="D2834">
            <v>239.11</v>
          </cell>
        </row>
        <row r="2835">
          <cell r="A2835" t="str">
            <v>10NS00</v>
          </cell>
          <cell r="B2835">
            <v>102</v>
          </cell>
          <cell r="C2835">
            <v>44.64</v>
          </cell>
          <cell r="D2835">
            <v>114.75</v>
          </cell>
        </row>
        <row r="2836">
          <cell r="A2836" t="str">
            <v>10NW00</v>
          </cell>
          <cell r="B2836">
            <v>155</v>
          </cell>
          <cell r="C2836">
            <v>0</v>
          </cell>
          <cell r="D2836">
            <v>67.66</v>
          </cell>
        </row>
        <row r="2837">
          <cell r="A2837" t="str">
            <v>10NY00</v>
          </cell>
          <cell r="B2837">
            <v>147</v>
          </cell>
          <cell r="C2837">
            <v>0</v>
          </cell>
          <cell r="D2837">
            <v>92.29</v>
          </cell>
        </row>
        <row r="2838">
          <cell r="A2838" t="str">
            <v>10NZ00</v>
          </cell>
          <cell r="B2838">
            <v>206</v>
          </cell>
          <cell r="C2838">
            <v>12.4</v>
          </cell>
          <cell r="D2838">
            <v>154</v>
          </cell>
        </row>
        <row r="2839">
          <cell r="A2839" t="str">
            <v>10OA00</v>
          </cell>
          <cell r="B2839">
            <v>269</v>
          </cell>
          <cell r="C2839">
            <v>0</v>
          </cell>
          <cell r="D2839">
            <v>36.380000000000003</v>
          </cell>
        </row>
        <row r="2840">
          <cell r="A2840" t="str">
            <v>10OC00</v>
          </cell>
          <cell r="B2840">
            <v>222</v>
          </cell>
          <cell r="C2840">
            <v>0</v>
          </cell>
          <cell r="D2840">
            <v>57.04</v>
          </cell>
        </row>
        <row r="2841">
          <cell r="A2841" t="str">
            <v>10OD00</v>
          </cell>
          <cell r="B2841">
            <v>256</v>
          </cell>
          <cell r="C2841">
            <v>695.57</v>
          </cell>
          <cell r="D2841">
            <v>871.53</v>
          </cell>
        </row>
        <row r="2842">
          <cell r="A2842" t="str">
            <v>10OE00</v>
          </cell>
          <cell r="B2842">
            <v>210</v>
          </cell>
          <cell r="C2842">
            <v>0</v>
          </cell>
          <cell r="D2842">
            <v>104.85</v>
          </cell>
        </row>
        <row r="2843">
          <cell r="A2843" t="str">
            <v>10OF00</v>
          </cell>
          <cell r="B2843">
            <v>217</v>
          </cell>
          <cell r="C2843">
            <v>39.6</v>
          </cell>
          <cell r="D2843">
            <v>188.76</v>
          </cell>
        </row>
        <row r="2844">
          <cell r="A2844" t="str">
            <v>10OK00</v>
          </cell>
          <cell r="B2844">
            <v>183</v>
          </cell>
          <cell r="C2844">
            <v>0</v>
          </cell>
          <cell r="D2844">
            <v>41.74</v>
          </cell>
        </row>
        <row r="2845">
          <cell r="A2845" t="str">
            <v>10OP00</v>
          </cell>
          <cell r="B2845">
            <v>400</v>
          </cell>
          <cell r="C2845">
            <v>0</v>
          </cell>
          <cell r="D2845">
            <v>82.77</v>
          </cell>
        </row>
        <row r="2846">
          <cell r="A2846" t="str">
            <v>10OR00</v>
          </cell>
          <cell r="B2846">
            <v>180</v>
          </cell>
          <cell r="C2846">
            <v>0</v>
          </cell>
          <cell r="D2846">
            <v>97.02</v>
          </cell>
        </row>
        <row r="2847">
          <cell r="A2847" t="str">
            <v>10OU00</v>
          </cell>
          <cell r="B2847">
            <v>471</v>
          </cell>
          <cell r="C2847">
            <v>0</v>
          </cell>
          <cell r="D2847">
            <v>203.89</v>
          </cell>
        </row>
        <row r="2848">
          <cell r="A2848" t="str">
            <v>10OV00</v>
          </cell>
          <cell r="B2848">
            <v>190</v>
          </cell>
          <cell r="C2848">
            <v>0</v>
          </cell>
          <cell r="D2848">
            <v>71.69</v>
          </cell>
        </row>
        <row r="2849">
          <cell r="A2849" t="str">
            <v>10OW00</v>
          </cell>
          <cell r="B2849">
            <v>188</v>
          </cell>
          <cell r="C2849">
            <v>0</v>
          </cell>
          <cell r="D2849">
            <v>40.93</v>
          </cell>
        </row>
        <row r="2850">
          <cell r="A2850" t="str">
            <v>10OY00</v>
          </cell>
          <cell r="B2850">
            <v>232</v>
          </cell>
          <cell r="C2850">
            <v>39.97</v>
          </cell>
          <cell r="D2850">
            <v>199.44</v>
          </cell>
        </row>
        <row r="2851">
          <cell r="A2851" t="str">
            <v>10PA00</v>
          </cell>
          <cell r="B2851">
            <v>305</v>
          </cell>
          <cell r="C2851">
            <v>0</v>
          </cell>
          <cell r="D2851">
            <v>68.34</v>
          </cell>
        </row>
        <row r="2852">
          <cell r="A2852" t="str">
            <v>10PB00</v>
          </cell>
          <cell r="B2852">
            <v>227</v>
          </cell>
          <cell r="C2852">
            <v>0</v>
          </cell>
          <cell r="D2852">
            <v>116.35</v>
          </cell>
        </row>
        <row r="2853">
          <cell r="A2853" t="str">
            <v>10PC00</v>
          </cell>
          <cell r="B2853">
            <v>330</v>
          </cell>
          <cell r="C2853">
            <v>0</v>
          </cell>
          <cell r="D2853">
            <v>204.24</v>
          </cell>
        </row>
        <row r="2854">
          <cell r="A2854" t="str">
            <v>10PE00</v>
          </cell>
          <cell r="B2854">
            <v>227</v>
          </cell>
          <cell r="C2854">
            <v>7.14</v>
          </cell>
          <cell r="D2854">
            <v>163.16999999999999</v>
          </cell>
        </row>
        <row r="2855">
          <cell r="A2855" t="str">
            <v>10PF00</v>
          </cell>
          <cell r="B2855">
            <v>61</v>
          </cell>
          <cell r="C2855">
            <v>20.85</v>
          </cell>
          <cell r="D2855">
            <v>62.78</v>
          </cell>
        </row>
        <row r="2856">
          <cell r="A2856" t="str">
            <v>10PG00</v>
          </cell>
          <cell r="B2856">
            <v>297</v>
          </cell>
          <cell r="C2856">
            <v>0</v>
          </cell>
          <cell r="D2856">
            <v>144.46</v>
          </cell>
        </row>
        <row r="2857">
          <cell r="A2857" t="str">
            <v>10PG01</v>
          </cell>
          <cell r="B2857">
            <v>59</v>
          </cell>
          <cell r="C2857">
            <v>0</v>
          </cell>
          <cell r="D2857">
            <v>14.9</v>
          </cell>
        </row>
        <row r="2858">
          <cell r="A2858" t="str">
            <v>10PI00</v>
          </cell>
          <cell r="B2858">
            <v>596</v>
          </cell>
          <cell r="C2858">
            <v>82.09</v>
          </cell>
          <cell r="D2858">
            <v>491.76</v>
          </cell>
        </row>
        <row r="2859">
          <cell r="A2859" t="str">
            <v>10PM00</v>
          </cell>
          <cell r="B2859">
            <v>201</v>
          </cell>
          <cell r="C2859">
            <v>0</v>
          </cell>
          <cell r="D2859">
            <v>34.49</v>
          </cell>
        </row>
        <row r="2860">
          <cell r="A2860" t="str">
            <v>10PN00</v>
          </cell>
          <cell r="B2860">
            <v>142</v>
          </cell>
          <cell r="C2860">
            <v>0</v>
          </cell>
          <cell r="D2860">
            <v>55.36</v>
          </cell>
        </row>
        <row r="2861">
          <cell r="A2861" t="str">
            <v>10PO00</v>
          </cell>
          <cell r="B2861">
            <v>126</v>
          </cell>
          <cell r="C2861">
            <v>144.34</v>
          </cell>
          <cell r="D2861">
            <v>230.95</v>
          </cell>
        </row>
        <row r="2862">
          <cell r="A2862" t="str">
            <v>10PS00</v>
          </cell>
          <cell r="B2862">
            <v>290</v>
          </cell>
          <cell r="C2862">
            <v>219.94</v>
          </cell>
          <cell r="D2862">
            <v>419.27</v>
          </cell>
        </row>
        <row r="2863">
          <cell r="A2863" t="str">
            <v>10PT00</v>
          </cell>
          <cell r="B2863">
            <v>221</v>
          </cell>
          <cell r="C2863">
            <v>35.71</v>
          </cell>
          <cell r="D2863">
            <v>187.62</v>
          </cell>
        </row>
        <row r="2864">
          <cell r="A2864" t="str">
            <v>10PW00</v>
          </cell>
          <cell r="B2864">
            <v>251</v>
          </cell>
          <cell r="C2864">
            <v>0</v>
          </cell>
          <cell r="D2864">
            <v>39.92</v>
          </cell>
        </row>
        <row r="2865">
          <cell r="A2865" t="str">
            <v>10PX00</v>
          </cell>
          <cell r="B2865">
            <v>270</v>
          </cell>
          <cell r="C2865">
            <v>0</v>
          </cell>
          <cell r="D2865">
            <v>135.03</v>
          </cell>
        </row>
        <row r="2866">
          <cell r="A2866" t="str">
            <v>10PY00</v>
          </cell>
          <cell r="B2866">
            <v>221</v>
          </cell>
          <cell r="C2866">
            <v>0</v>
          </cell>
          <cell r="D2866">
            <v>47.08</v>
          </cell>
        </row>
        <row r="2867">
          <cell r="A2867" t="str">
            <v>10PZ00</v>
          </cell>
          <cell r="B2867">
            <v>263</v>
          </cell>
          <cell r="C2867">
            <v>0</v>
          </cell>
          <cell r="D2867">
            <v>142.16</v>
          </cell>
        </row>
        <row r="2868">
          <cell r="A2868" t="str">
            <v>10QA00</v>
          </cell>
          <cell r="B2868">
            <v>168</v>
          </cell>
          <cell r="C2868">
            <v>431.11</v>
          </cell>
          <cell r="D2868">
            <v>546.59</v>
          </cell>
        </row>
        <row r="2869">
          <cell r="A2869" t="str">
            <v>10QB00</v>
          </cell>
          <cell r="B2869">
            <v>78</v>
          </cell>
          <cell r="C2869">
            <v>0</v>
          </cell>
          <cell r="D2869">
            <v>23.64</v>
          </cell>
        </row>
        <row r="2870">
          <cell r="A2870" t="str">
            <v>10QC00</v>
          </cell>
          <cell r="B2870">
            <v>311</v>
          </cell>
          <cell r="C2870">
            <v>0</v>
          </cell>
          <cell r="D2870">
            <v>135.26</v>
          </cell>
        </row>
        <row r="2871">
          <cell r="A2871" t="str">
            <v>10QE00</v>
          </cell>
          <cell r="B2871">
            <v>203</v>
          </cell>
          <cell r="C2871">
            <v>0</v>
          </cell>
          <cell r="D2871">
            <v>62.56</v>
          </cell>
        </row>
        <row r="2872">
          <cell r="A2872" t="str">
            <v>10QF00</v>
          </cell>
          <cell r="B2872">
            <v>98</v>
          </cell>
          <cell r="C2872">
            <v>0</v>
          </cell>
          <cell r="D2872">
            <v>43.83</v>
          </cell>
        </row>
        <row r="2873">
          <cell r="A2873" t="str">
            <v>10QL00</v>
          </cell>
          <cell r="B2873">
            <v>131</v>
          </cell>
          <cell r="C2873">
            <v>0</v>
          </cell>
          <cell r="D2873">
            <v>4.71</v>
          </cell>
        </row>
        <row r="2874">
          <cell r="A2874" t="str">
            <v>10QM00</v>
          </cell>
          <cell r="B2874">
            <v>169</v>
          </cell>
          <cell r="C2874">
            <v>0</v>
          </cell>
          <cell r="D2874">
            <v>102.29</v>
          </cell>
        </row>
        <row r="2875">
          <cell r="A2875" t="str">
            <v>10QO00</v>
          </cell>
          <cell r="B2875">
            <v>59</v>
          </cell>
          <cell r="C2875">
            <v>0</v>
          </cell>
          <cell r="D2875">
            <v>20.260000000000002</v>
          </cell>
        </row>
        <row r="2876">
          <cell r="A2876" t="str">
            <v>10QP00</v>
          </cell>
          <cell r="B2876">
            <v>173</v>
          </cell>
          <cell r="C2876">
            <v>0</v>
          </cell>
          <cell r="D2876">
            <v>66.400000000000006</v>
          </cell>
        </row>
        <row r="2877">
          <cell r="A2877" t="str">
            <v>10QQ00</v>
          </cell>
          <cell r="B2877">
            <v>151</v>
          </cell>
          <cell r="C2877">
            <v>0</v>
          </cell>
          <cell r="D2877">
            <v>57.76</v>
          </cell>
        </row>
        <row r="2878">
          <cell r="A2878" t="str">
            <v>10QR00</v>
          </cell>
          <cell r="B2878">
            <v>161</v>
          </cell>
          <cell r="C2878">
            <v>0</v>
          </cell>
          <cell r="D2878">
            <v>103.68</v>
          </cell>
        </row>
        <row r="2879">
          <cell r="A2879" t="str">
            <v>10QS00</v>
          </cell>
          <cell r="B2879">
            <v>325</v>
          </cell>
          <cell r="C2879">
            <v>13.94</v>
          </cell>
          <cell r="D2879">
            <v>237.33</v>
          </cell>
        </row>
        <row r="2880">
          <cell r="A2880" t="str">
            <v>10QX00</v>
          </cell>
          <cell r="B2880">
            <v>460</v>
          </cell>
          <cell r="C2880">
            <v>435.41</v>
          </cell>
          <cell r="D2880">
            <v>751.6</v>
          </cell>
        </row>
        <row r="2881">
          <cell r="A2881" t="str">
            <v>10QX02</v>
          </cell>
          <cell r="B2881">
            <v>109</v>
          </cell>
          <cell r="C2881">
            <v>167.45</v>
          </cell>
          <cell r="D2881">
            <v>242.37</v>
          </cell>
        </row>
        <row r="2882">
          <cell r="A2882" t="str">
            <v>10QY00</v>
          </cell>
          <cell r="B2882">
            <v>185</v>
          </cell>
          <cell r="C2882">
            <v>0</v>
          </cell>
          <cell r="D2882">
            <v>108.05</v>
          </cell>
        </row>
        <row r="2883">
          <cell r="A2883" t="str">
            <v>10QZ00</v>
          </cell>
          <cell r="B2883">
            <v>167</v>
          </cell>
          <cell r="C2883">
            <v>0</v>
          </cell>
          <cell r="D2883">
            <v>73.2</v>
          </cell>
        </row>
        <row r="2884">
          <cell r="A2884" t="str">
            <v>10RA00</v>
          </cell>
          <cell r="B2884">
            <v>385</v>
          </cell>
          <cell r="C2884">
            <v>74.44</v>
          </cell>
          <cell r="D2884">
            <v>339.07</v>
          </cell>
        </row>
        <row r="2885">
          <cell r="A2885" t="str">
            <v>10RC00</v>
          </cell>
          <cell r="B2885">
            <v>362</v>
          </cell>
          <cell r="C2885">
            <v>37.14</v>
          </cell>
          <cell r="D2885">
            <v>285.97000000000003</v>
          </cell>
        </row>
        <row r="2886">
          <cell r="A2886" t="str">
            <v>10RD00</v>
          </cell>
          <cell r="B2886">
            <v>207</v>
          </cell>
          <cell r="C2886">
            <v>0</v>
          </cell>
          <cell r="D2886">
            <v>54.7</v>
          </cell>
        </row>
        <row r="2887">
          <cell r="A2887" t="str">
            <v>10RE00</v>
          </cell>
          <cell r="B2887">
            <v>202</v>
          </cell>
          <cell r="C2887">
            <v>37.520000000000003</v>
          </cell>
          <cell r="D2887">
            <v>176.36</v>
          </cell>
        </row>
        <row r="2888">
          <cell r="A2888" t="str">
            <v>10RF00</v>
          </cell>
          <cell r="B2888">
            <v>375</v>
          </cell>
          <cell r="C2888">
            <v>0</v>
          </cell>
          <cell r="D2888">
            <v>86.84</v>
          </cell>
        </row>
        <row r="2889">
          <cell r="A2889" t="str">
            <v>10RG00</v>
          </cell>
          <cell r="B2889">
            <v>145</v>
          </cell>
          <cell r="C2889">
            <v>9.9600000000000009</v>
          </cell>
          <cell r="D2889">
            <v>109.63</v>
          </cell>
        </row>
        <row r="2890">
          <cell r="A2890" t="str">
            <v>10RH00</v>
          </cell>
          <cell r="B2890">
            <v>87</v>
          </cell>
          <cell r="C2890">
            <v>0</v>
          </cell>
          <cell r="D2890">
            <v>16.86</v>
          </cell>
        </row>
        <row r="2891">
          <cell r="A2891" t="str">
            <v>10RI00</v>
          </cell>
          <cell r="B2891">
            <v>228</v>
          </cell>
          <cell r="C2891">
            <v>0</v>
          </cell>
          <cell r="D2891">
            <v>132.16999999999999</v>
          </cell>
        </row>
        <row r="2892">
          <cell r="A2892" t="str">
            <v>10RJ00</v>
          </cell>
          <cell r="B2892">
            <v>114</v>
          </cell>
          <cell r="C2892">
            <v>175.16</v>
          </cell>
          <cell r="D2892">
            <v>253.52</v>
          </cell>
        </row>
        <row r="2893">
          <cell r="A2893" t="str">
            <v>10RK00</v>
          </cell>
          <cell r="B2893">
            <v>563</v>
          </cell>
          <cell r="C2893">
            <v>0</v>
          </cell>
          <cell r="D2893">
            <v>258.83999999999997</v>
          </cell>
        </row>
        <row r="2894">
          <cell r="A2894" t="str">
            <v>10RL00</v>
          </cell>
          <cell r="B2894">
            <v>385</v>
          </cell>
          <cell r="C2894">
            <v>12.36</v>
          </cell>
          <cell r="D2894">
            <v>277</v>
          </cell>
        </row>
        <row r="2895">
          <cell r="A2895" t="str">
            <v>10RN00</v>
          </cell>
          <cell r="B2895">
            <v>153</v>
          </cell>
          <cell r="C2895">
            <v>0</v>
          </cell>
          <cell r="D2895">
            <v>48.4</v>
          </cell>
        </row>
        <row r="2896">
          <cell r="A2896" t="str">
            <v>10RO00</v>
          </cell>
          <cell r="B2896">
            <v>252</v>
          </cell>
          <cell r="C2896">
            <v>0</v>
          </cell>
          <cell r="D2896">
            <v>142.87</v>
          </cell>
        </row>
        <row r="2897">
          <cell r="A2897" t="str">
            <v>10RR00</v>
          </cell>
          <cell r="B2897">
            <v>68</v>
          </cell>
          <cell r="C2897">
            <v>0</v>
          </cell>
          <cell r="D2897">
            <v>9.65</v>
          </cell>
        </row>
        <row r="2898">
          <cell r="A2898" t="str">
            <v>10RS00</v>
          </cell>
          <cell r="B2898">
            <v>77</v>
          </cell>
          <cell r="C2898">
            <v>0</v>
          </cell>
          <cell r="D2898">
            <v>43.17</v>
          </cell>
        </row>
        <row r="2899">
          <cell r="A2899" t="str">
            <v>10RY00</v>
          </cell>
          <cell r="B2899">
            <v>30</v>
          </cell>
          <cell r="C2899">
            <v>0</v>
          </cell>
          <cell r="D2899">
            <v>5</v>
          </cell>
        </row>
        <row r="2900">
          <cell r="A2900" t="str">
            <v>10SG00</v>
          </cell>
          <cell r="B2900">
            <v>121</v>
          </cell>
          <cell r="C2900">
            <v>0</v>
          </cell>
          <cell r="D2900">
            <v>64.31</v>
          </cell>
        </row>
        <row r="2901">
          <cell r="A2901" t="str">
            <v>10SH00</v>
          </cell>
          <cell r="B2901">
            <v>103</v>
          </cell>
          <cell r="C2901">
            <v>26.36</v>
          </cell>
          <cell r="D2901">
            <v>97.15</v>
          </cell>
        </row>
        <row r="2902">
          <cell r="A2902" t="str">
            <v>10SO00</v>
          </cell>
          <cell r="B2902">
            <v>168</v>
          </cell>
          <cell r="C2902">
            <v>37.090000000000003</v>
          </cell>
          <cell r="D2902">
            <v>152.57</v>
          </cell>
        </row>
        <row r="2903">
          <cell r="A2903" t="str">
            <v>10SO01</v>
          </cell>
          <cell r="B2903">
            <v>152</v>
          </cell>
          <cell r="C2903">
            <v>66.58</v>
          </cell>
          <cell r="D2903">
            <v>171.06</v>
          </cell>
        </row>
        <row r="2904">
          <cell r="A2904" t="str">
            <v>10SX00</v>
          </cell>
          <cell r="B2904">
            <v>460</v>
          </cell>
          <cell r="C2904">
            <v>0</v>
          </cell>
          <cell r="D2904">
            <v>28.15</v>
          </cell>
        </row>
        <row r="2905">
          <cell r="A2905" t="str">
            <v>10SZ00</v>
          </cell>
          <cell r="B2905">
            <v>150</v>
          </cell>
          <cell r="C2905">
            <v>0</v>
          </cell>
          <cell r="D2905">
            <v>93.19</v>
          </cell>
        </row>
        <row r="2906">
          <cell r="A2906" t="str">
            <v>10TA00</v>
          </cell>
          <cell r="B2906">
            <v>125</v>
          </cell>
          <cell r="C2906">
            <v>0</v>
          </cell>
          <cell r="D2906">
            <v>40.81</v>
          </cell>
        </row>
        <row r="2907">
          <cell r="A2907" t="str">
            <v>10TB00</v>
          </cell>
          <cell r="B2907">
            <v>90</v>
          </cell>
          <cell r="C2907">
            <v>0</v>
          </cell>
          <cell r="D2907">
            <v>52</v>
          </cell>
        </row>
        <row r="2908">
          <cell r="A2908" t="str">
            <v>10TC00</v>
          </cell>
          <cell r="B2908">
            <v>40</v>
          </cell>
          <cell r="C2908">
            <v>0</v>
          </cell>
          <cell r="D2908">
            <v>16.53</v>
          </cell>
        </row>
        <row r="2909">
          <cell r="A2909" t="str">
            <v>10TE00</v>
          </cell>
          <cell r="B2909">
            <v>43</v>
          </cell>
          <cell r="C2909">
            <v>0</v>
          </cell>
          <cell r="D2909">
            <v>0</v>
          </cell>
        </row>
        <row r="2910">
          <cell r="A2910" t="str">
            <v>10TH00</v>
          </cell>
          <cell r="B2910">
            <v>98</v>
          </cell>
          <cell r="C2910">
            <v>0</v>
          </cell>
          <cell r="D2910">
            <v>8.8800000000000008</v>
          </cell>
        </row>
        <row r="2911">
          <cell r="A2911" t="str">
            <v>10TO00</v>
          </cell>
          <cell r="B2911">
            <v>138</v>
          </cell>
          <cell r="C2911">
            <v>239.73</v>
          </cell>
          <cell r="D2911">
            <v>334.59</v>
          </cell>
        </row>
        <row r="2912">
          <cell r="A2912" t="str">
            <v>10TP00</v>
          </cell>
          <cell r="B2912">
            <v>45</v>
          </cell>
          <cell r="C2912">
            <v>0</v>
          </cell>
          <cell r="D2912">
            <v>23.48</v>
          </cell>
        </row>
        <row r="2913">
          <cell r="A2913" t="str">
            <v>10TQ00</v>
          </cell>
          <cell r="B2913">
            <v>20</v>
          </cell>
          <cell r="C2913">
            <v>6.79</v>
          </cell>
          <cell r="D2913">
            <v>20.54</v>
          </cell>
        </row>
        <row r="2914">
          <cell r="A2914" t="str">
            <v>10TR00</v>
          </cell>
          <cell r="B2914">
            <v>218</v>
          </cell>
          <cell r="C2914">
            <v>48.89</v>
          </cell>
          <cell r="D2914">
            <v>198.74</v>
          </cell>
        </row>
        <row r="2915">
          <cell r="A2915" t="str">
            <v>10TT00</v>
          </cell>
          <cell r="B2915">
            <v>218</v>
          </cell>
          <cell r="C2915">
            <v>26.86</v>
          </cell>
          <cell r="D2915">
            <v>176.71</v>
          </cell>
        </row>
        <row r="2916">
          <cell r="A2916" t="str">
            <v>10UA00</v>
          </cell>
          <cell r="B2916">
            <v>137</v>
          </cell>
          <cell r="C2916">
            <v>26.56</v>
          </cell>
          <cell r="D2916">
            <v>120.73</v>
          </cell>
        </row>
        <row r="2917">
          <cell r="A2917" t="str">
            <v>10UB00</v>
          </cell>
          <cell r="B2917">
            <v>208</v>
          </cell>
          <cell r="C2917">
            <v>246.68</v>
          </cell>
          <cell r="D2917">
            <v>389.65</v>
          </cell>
        </row>
        <row r="2918">
          <cell r="A2918" t="str">
            <v>10UC00</v>
          </cell>
          <cell r="B2918">
            <v>13</v>
          </cell>
          <cell r="C2918">
            <v>7.26</v>
          </cell>
          <cell r="D2918">
            <v>16.2</v>
          </cell>
        </row>
        <row r="2919">
          <cell r="A2919" t="str">
            <v>10UD00</v>
          </cell>
          <cell r="B2919">
            <v>33</v>
          </cell>
          <cell r="C2919">
            <v>0</v>
          </cell>
          <cell r="D2919">
            <v>4.95</v>
          </cell>
        </row>
        <row r="2920">
          <cell r="A2920" t="str">
            <v>10UF00</v>
          </cell>
          <cell r="B2920">
            <v>121</v>
          </cell>
          <cell r="C2920">
            <v>439.51</v>
          </cell>
          <cell r="D2920">
            <v>522.67999999999995</v>
          </cell>
        </row>
        <row r="2921">
          <cell r="A2921" t="str">
            <v>10UG00</v>
          </cell>
          <cell r="B2921">
            <v>308</v>
          </cell>
          <cell r="C2921">
            <v>55.96</v>
          </cell>
          <cell r="D2921">
            <v>267.67</v>
          </cell>
        </row>
        <row r="2922">
          <cell r="A2922" t="str">
            <v>10UJ00</v>
          </cell>
          <cell r="B2922">
            <v>246</v>
          </cell>
          <cell r="C2922">
            <v>129.88999999999999</v>
          </cell>
          <cell r="D2922">
            <v>298.98</v>
          </cell>
        </row>
        <row r="2923">
          <cell r="A2923" t="str">
            <v>10UK00</v>
          </cell>
          <cell r="B2923">
            <v>139</v>
          </cell>
          <cell r="C2923">
            <v>558.29</v>
          </cell>
          <cell r="D2923">
            <v>653.83000000000004</v>
          </cell>
        </row>
        <row r="2924">
          <cell r="A2924" t="str">
            <v>10UN00</v>
          </cell>
          <cell r="B2924">
            <v>218</v>
          </cell>
          <cell r="C2924">
            <v>63.06</v>
          </cell>
          <cell r="D2924">
            <v>212.9</v>
          </cell>
        </row>
        <row r="2925">
          <cell r="A2925" t="str">
            <v>10UP00</v>
          </cell>
          <cell r="B2925">
            <v>228</v>
          </cell>
          <cell r="C2925">
            <v>0</v>
          </cell>
          <cell r="D2925">
            <v>149.68</v>
          </cell>
        </row>
        <row r="2926">
          <cell r="A2926" t="str">
            <v>10UU00</v>
          </cell>
          <cell r="B2926">
            <v>108</v>
          </cell>
          <cell r="C2926">
            <v>0</v>
          </cell>
          <cell r="D2926">
            <v>35.51</v>
          </cell>
        </row>
        <row r="2927">
          <cell r="A2927" t="str">
            <v>10UV00</v>
          </cell>
          <cell r="B2927">
            <v>154</v>
          </cell>
          <cell r="C2927">
            <v>36.99</v>
          </cell>
          <cell r="D2927">
            <v>142.85</v>
          </cell>
        </row>
        <row r="2928">
          <cell r="A2928" t="str">
            <v>10UW00</v>
          </cell>
          <cell r="B2928">
            <v>141</v>
          </cell>
          <cell r="C2928">
            <v>0</v>
          </cell>
          <cell r="D2928">
            <v>88.12</v>
          </cell>
        </row>
        <row r="2929">
          <cell r="A2929" t="str">
            <v>10UX00</v>
          </cell>
          <cell r="B2929">
            <v>48</v>
          </cell>
          <cell r="C2929">
            <v>13.75</v>
          </cell>
          <cell r="D2929">
            <v>46.74</v>
          </cell>
        </row>
        <row r="2930">
          <cell r="A2930" t="str">
            <v>10UZ00</v>
          </cell>
          <cell r="B2930">
            <v>208</v>
          </cell>
          <cell r="C2930">
            <v>63.12</v>
          </cell>
          <cell r="D2930">
            <v>206.09</v>
          </cell>
        </row>
        <row r="2931">
          <cell r="A2931" t="str">
            <v>10VA00</v>
          </cell>
          <cell r="B2931">
            <v>297</v>
          </cell>
          <cell r="C2931">
            <v>0</v>
          </cell>
          <cell r="D2931">
            <v>78.06</v>
          </cell>
        </row>
        <row r="2932">
          <cell r="A2932" t="str">
            <v>10VB00</v>
          </cell>
          <cell r="B2932">
            <v>171</v>
          </cell>
          <cell r="C2932">
            <v>0</v>
          </cell>
          <cell r="D2932">
            <v>105.87</v>
          </cell>
        </row>
        <row r="2933">
          <cell r="A2933" t="str">
            <v>10VC00</v>
          </cell>
          <cell r="B2933">
            <v>101</v>
          </cell>
          <cell r="C2933">
            <v>0</v>
          </cell>
          <cell r="D2933">
            <v>0</v>
          </cell>
        </row>
        <row r="2934">
          <cell r="A2934" t="str">
            <v>10VD00</v>
          </cell>
          <cell r="B2934">
            <v>114</v>
          </cell>
          <cell r="C2934">
            <v>208.54</v>
          </cell>
          <cell r="D2934">
            <v>286.89999999999998</v>
          </cell>
        </row>
        <row r="2935">
          <cell r="A2935" t="str">
            <v>10VH00</v>
          </cell>
          <cell r="B2935">
            <v>301</v>
          </cell>
          <cell r="C2935">
            <v>0</v>
          </cell>
          <cell r="D2935">
            <v>187.88</v>
          </cell>
        </row>
        <row r="2936">
          <cell r="A2936" t="str">
            <v>10VK00</v>
          </cell>
          <cell r="B2936">
            <v>185</v>
          </cell>
          <cell r="C2936">
            <v>74.25</v>
          </cell>
          <cell r="D2936">
            <v>201.41</v>
          </cell>
        </row>
        <row r="2937">
          <cell r="A2937" t="str">
            <v>10VM00</v>
          </cell>
          <cell r="B2937">
            <v>197</v>
          </cell>
          <cell r="C2937">
            <v>0</v>
          </cell>
          <cell r="D2937">
            <v>128.61000000000001</v>
          </cell>
        </row>
        <row r="2938">
          <cell r="A2938" t="str">
            <v>10VP00</v>
          </cell>
          <cell r="B2938">
            <v>403</v>
          </cell>
          <cell r="C2938">
            <v>0</v>
          </cell>
          <cell r="D2938">
            <v>119.19</v>
          </cell>
        </row>
        <row r="2939">
          <cell r="A2939" t="str">
            <v>10VR00</v>
          </cell>
          <cell r="B2939">
            <v>128</v>
          </cell>
          <cell r="C2939">
            <v>278.33</v>
          </cell>
          <cell r="D2939">
            <v>366.31</v>
          </cell>
        </row>
        <row r="2940">
          <cell r="A2940" t="str">
            <v>10VU00</v>
          </cell>
          <cell r="B2940">
            <v>176</v>
          </cell>
          <cell r="C2940">
            <v>0</v>
          </cell>
          <cell r="D2940">
            <v>49.97</v>
          </cell>
        </row>
        <row r="2941">
          <cell r="A2941" t="str">
            <v>10VV00</v>
          </cell>
          <cell r="B2941">
            <v>110</v>
          </cell>
          <cell r="C2941">
            <v>0</v>
          </cell>
          <cell r="D2941">
            <v>25.77</v>
          </cell>
        </row>
        <row r="2942">
          <cell r="A2942" t="str">
            <v>10WF00</v>
          </cell>
          <cell r="B2942">
            <v>375</v>
          </cell>
          <cell r="C2942">
            <v>534.32000000000005</v>
          </cell>
          <cell r="D2942">
            <v>792.08</v>
          </cell>
        </row>
        <row r="2943">
          <cell r="A2943" t="str">
            <v>10WG00</v>
          </cell>
          <cell r="B2943">
            <v>335</v>
          </cell>
          <cell r="C2943">
            <v>0</v>
          </cell>
          <cell r="D2943">
            <v>122.36</v>
          </cell>
        </row>
        <row r="2944">
          <cell r="A2944" t="str">
            <v>10WH00</v>
          </cell>
          <cell r="B2944">
            <v>231</v>
          </cell>
          <cell r="C2944">
            <v>813.89</v>
          </cell>
          <cell r="D2944">
            <v>972.67</v>
          </cell>
        </row>
        <row r="2945">
          <cell r="A2945" t="str">
            <v>10WI00</v>
          </cell>
          <cell r="B2945">
            <v>370</v>
          </cell>
          <cell r="C2945">
            <v>0</v>
          </cell>
          <cell r="D2945">
            <v>222.03</v>
          </cell>
        </row>
        <row r="2946">
          <cell r="A2946" t="str">
            <v>10WN00</v>
          </cell>
          <cell r="B2946">
            <v>163</v>
          </cell>
          <cell r="C2946">
            <v>0</v>
          </cell>
          <cell r="D2946">
            <v>31.33</v>
          </cell>
        </row>
        <row r="2947">
          <cell r="A2947" t="str">
            <v>10WO00</v>
          </cell>
          <cell r="B2947">
            <v>185</v>
          </cell>
          <cell r="C2947">
            <v>195.56</v>
          </cell>
          <cell r="D2947">
            <v>322.72000000000003</v>
          </cell>
        </row>
        <row r="2948">
          <cell r="A2948" t="str">
            <v>10WQ00</v>
          </cell>
          <cell r="B2948">
            <v>100</v>
          </cell>
          <cell r="C2948">
            <v>124.38</v>
          </cell>
          <cell r="D2948">
            <v>193.12</v>
          </cell>
        </row>
        <row r="2949">
          <cell r="A2949" t="str">
            <v>10WT00</v>
          </cell>
          <cell r="B2949">
            <v>385</v>
          </cell>
          <cell r="C2949">
            <v>0</v>
          </cell>
          <cell r="D2949">
            <v>128.25</v>
          </cell>
        </row>
        <row r="2950">
          <cell r="A2950" t="str">
            <v>10WU00</v>
          </cell>
          <cell r="B2950">
            <v>339</v>
          </cell>
          <cell r="C2950">
            <v>0</v>
          </cell>
          <cell r="D2950">
            <v>57.58</v>
          </cell>
        </row>
        <row r="2951">
          <cell r="A2951" t="str">
            <v>10WW00</v>
          </cell>
          <cell r="B2951">
            <v>482</v>
          </cell>
          <cell r="C2951">
            <v>0</v>
          </cell>
          <cell r="D2951">
            <v>272.33</v>
          </cell>
        </row>
        <row r="2952">
          <cell r="A2952" t="str">
            <v>10WZ00</v>
          </cell>
          <cell r="B2952">
            <v>136</v>
          </cell>
          <cell r="C2952">
            <v>0</v>
          </cell>
          <cell r="D2952">
            <v>19.239999999999998</v>
          </cell>
        </row>
        <row r="2953">
          <cell r="A2953" t="str">
            <v>10XB00</v>
          </cell>
          <cell r="B2953">
            <v>228</v>
          </cell>
          <cell r="C2953">
            <v>0</v>
          </cell>
          <cell r="D2953">
            <v>95.99</v>
          </cell>
        </row>
        <row r="2954">
          <cell r="A2954" t="str">
            <v>10XC00</v>
          </cell>
          <cell r="B2954">
            <v>149</v>
          </cell>
          <cell r="C2954">
            <v>50.87</v>
          </cell>
          <cell r="D2954">
            <v>153.29</v>
          </cell>
        </row>
        <row r="2955">
          <cell r="A2955" t="str">
            <v>10XE00</v>
          </cell>
          <cell r="B2955">
            <v>247</v>
          </cell>
          <cell r="C2955">
            <v>18.7</v>
          </cell>
          <cell r="D2955">
            <v>188.47</v>
          </cell>
        </row>
        <row r="2956">
          <cell r="A2956" t="str">
            <v>10XF00</v>
          </cell>
          <cell r="B2956">
            <v>322</v>
          </cell>
          <cell r="C2956">
            <v>0</v>
          </cell>
          <cell r="D2956">
            <v>204.77</v>
          </cell>
        </row>
        <row r="2957">
          <cell r="A2957" t="str">
            <v>10XJ00</v>
          </cell>
          <cell r="B2957">
            <v>398</v>
          </cell>
          <cell r="C2957">
            <v>73.290000000000006</v>
          </cell>
          <cell r="D2957">
            <v>346.86</v>
          </cell>
        </row>
        <row r="2958">
          <cell r="A2958" t="str">
            <v>10XK00</v>
          </cell>
          <cell r="B2958">
            <v>207</v>
          </cell>
          <cell r="C2958">
            <v>72</v>
          </cell>
          <cell r="D2958">
            <v>214.29</v>
          </cell>
        </row>
        <row r="2959">
          <cell r="A2959" t="str">
            <v>10XM00</v>
          </cell>
          <cell r="B2959">
            <v>385</v>
          </cell>
          <cell r="C2959">
            <v>0</v>
          </cell>
          <cell r="D2959">
            <v>149.97</v>
          </cell>
        </row>
        <row r="2960">
          <cell r="A2960" t="str">
            <v>10XO00</v>
          </cell>
          <cell r="B2960">
            <v>324</v>
          </cell>
          <cell r="C2960">
            <v>0</v>
          </cell>
          <cell r="D2960">
            <v>161.97999999999999</v>
          </cell>
        </row>
        <row r="2961">
          <cell r="A2961" t="str">
            <v>10XP00</v>
          </cell>
          <cell r="B2961">
            <v>66</v>
          </cell>
          <cell r="C2961">
            <v>0</v>
          </cell>
          <cell r="D2961">
            <v>4.49</v>
          </cell>
        </row>
        <row r="2962">
          <cell r="A2962" t="str">
            <v>10XR00</v>
          </cell>
          <cell r="B2962">
            <v>447</v>
          </cell>
          <cell r="C2962">
            <v>0</v>
          </cell>
          <cell r="D2962">
            <v>79.349999999999994</v>
          </cell>
        </row>
        <row r="2963">
          <cell r="A2963" t="str">
            <v>10XS00</v>
          </cell>
          <cell r="B2963">
            <v>367</v>
          </cell>
          <cell r="C2963">
            <v>146.08000000000001</v>
          </cell>
          <cell r="D2963">
            <v>398.34</v>
          </cell>
        </row>
        <row r="2964">
          <cell r="A2964" t="str">
            <v>10XU00</v>
          </cell>
          <cell r="B2964">
            <v>141</v>
          </cell>
          <cell r="C2964">
            <v>71.06</v>
          </cell>
          <cell r="D2964">
            <v>167.98</v>
          </cell>
        </row>
        <row r="2965">
          <cell r="A2965" t="str">
            <v>10XV00</v>
          </cell>
          <cell r="B2965">
            <v>187</v>
          </cell>
          <cell r="C2965">
            <v>0</v>
          </cell>
          <cell r="D2965">
            <v>5.74</v>
          </cell>
        </row>
        <row r="2966">
          <cell r="A2966" t="str">
            <v>10YA00</v>
          </cell>
          <cell r="B2966">
            <v>76</v>
          </cell>
          <cell r="C2966">
            <v>248.7</v>
          </cell>
          <cell r="D2966">
            <v>300.94</v>
          </cell>
        </row>
        <row r="2967">
          <cell r="A2967" t="str">
            <v>10YD00</v>
          </cell>
          <cell r="B2967">
            <v>65</v>
          </cell>
          <cell r="C2967">
            <v>0</v>
          </cell>
          <cell r="D2967">
            <v>17.98</v>
          </cell>
        </row>
        <row r="2968">
          <cell r="A2968" t="str">
            <v>10YE00</v>
          </cell>
          <cell r="B2968">
            <v>350</v>
          </cell>
          <cell r="C2968">
            <v>0</v>
          </cell>
          <cell r="D2968">
            <v>135.06</v>
          </cell>
        </row>
        <row r="2969">
          <cell r="A2969" t="str">
            <v>10YF00</v>
          </cell>
          <cell r="B2969">
            <v>340</v>
          </cell>
          <cell r="C2969">
            <v>0</v>
          </cell>
          <cell r="D2969">
            <v>104.73</v>
          </cell>
        </row>
        <row r="2970">
          <cell r="A2970" t="str">
            <v>10YG00</v>
          </cell>
          <cell r="B2970">
            <v>369</v>
          </cell>
          <cell r="C2970">
            <v>61.71</v>
          </cell>
          <cell r="D2970">
            <v>315.35000000000002</v>
          </cell>
        </row>
        <row r="2971">
          <cell r="A2971" t="str">
            <v>10YH00</v>
          </cell>
          <cell r="B2971">
            <v>77</v>
          </cell>
          <cell r="C2971">
            <v>0</v>
          </cell>
          <cell r="D2971">
            <v>13.96</v>
          </cell>
        </row>
        <row r="2972">
          <cell r="A2972" t="str">
            <v>10YI00</v>
          </cell>
          <cell r="B2972">
            <v>165</v>
          </cell>
          <cell r="C2972">
            <v>0</v>
          </cell>
          <cell r="D2972">
            <v>35.840000000000003</v>
          </cell>
        </row>
        <row r="2973">
          <cell r="A2973" t="str">
            <v>10YK00</v>
          </cell>
          <cell r="B2973">
            <v>199</v>
          </cell>
          <cell r="C2973">
            <v>0</v>
          </cell>
          <cell r="D2973">
            <v>32.04</v>
          </cell>
        </row>
        <row r="2974">
          <cell r="A2974" t="str">
            <v>10YO00</v>
          </cell>
          <cell r="B2974">
            <v>220</v>
          </cell>
          <cell r="C2974">
            <v>0</v>
          </cell>
          <cell r="D2974">
            <v>50.21</v>
          </cell>
        </row>
        <row r="2975">
          <cell r="A2975" t="str">
            <v>10YP00</v>
          </cell>
          <cell r="B2975">
            <v>412</v>
          </cell>
          <cell r="C2975">
            <v>0</v>
          </cell>
          <cell r="D2975">
            <v>69.45</v>
          </cell>
        </row>
        <row r="2976">
          <cell r="A2976" t="str">
            <v>10YQ00</v>
          </cell>
          <cell r="B2976">
            <v>129</v>
          </cell>
          <cell r="C2976">
            <v>0</v>
          </cell>
          <cell r="D2976">
            <v>9.08</v>
          </cell>
        </row>
        <row r="2977">
          <cell r="A2977" t="str">
            <v>10YR00</v>
          </cell>
          <cell r="B2977">
            <v>210</v>
          </cell>
          <cell r="C2977">
            <v>0</v>
          </cell>
          <cell r="D2977">
            <v>76.34</v>
          </cell>
        </row>
        <row r="2978">
          <cell r="A2978" t="str">
            <v>10YS00</v>
          </cell>
          <cell r="B2978">
            <v>128</v>
          </cell>
          <cell r="C2978">
            <v>0.99</v>
          </cell>
          <cell r="D2978">
            <v>88.97</v>
          </cell>
        </row>
        <row r="2979">
          <cell r="A2979" t="str">
            <v>10YW00</v>
          </cell>
          <cell r="B2979">
            <v>197</v>
          </cell>
          <cell r="C2979">
            <v>0</v>
          </cell>
          <cell r="D2979">
            <v>75.23</v>
          </cell>
        </row>
        <row r="2980">
          <cell r="A2980" t="str">
            <v>10YZ00</v>
          </cell>
          <cell r="B2980">
            <v>242</v>
          </cell>
          <cell r="C2980">
            <v>0</v>
          </cell>
          <cell r="D2980">
            <v>45.68</v>
          </cell>
        </row>
        <row r="2981">
          <cell r="A2981" t="str">
            <v>10ZF00</v>
          </cell>
          <cell r="B2981">
            <v>312</v>
          </cell>
          <cell r="C2981">
            <v>0</v>
          </cell>
          <cell r="D2981">
            <v>109.28</v>
          </cell>
        </row>
        <row r="2982">
          <cell r="A2982" t="str">
            <v>10ZI00</v>
          </cell>
          <cell r="B2982">
            <v>163</v>
          </cell>
          <cell r="C2982">
            <v>87.56</v>
          </cell>
          <cell r="D2982">
            <v>199.6</v>
          </cell>
        </row>
        <row r="2983">
          <cell r="A2983" t="str">
            <v>10ZK00</v>
          </cell>
          <cell r="B2983">
            <v>333</v>
          </cell>
          <cell r="C2983">
            <v>535.91</v>
          </cell>
          <cell r="D2983">
            <v>764.81</v>
          </cell>
        </row>
        <row r="2984">
          <cell r="A2984" t="str">
            <v>10ZM00</v>
          </cell>
          <cell r="B2984">
            <v>201</v>
          </cell>
          <cell r="C2984">
            <v>0</v>
          </cell>
          <cell r="D2984">
            <v>136.94999999999999</v>
          </cell>
        </row>
        <row r="2985">
          <cell r="A2985" t="str">
            <v>10ZN00</v>
          </cell>
          <cell r="B2985">
            <v>161</v>
          </cell>
          <cell r="C2985">
            <v>294.66000000000003</v>
          </cell>
          <cell r="D2985">
            <v>405.32</v>
          </cell>
        </row>
        <row r="2986">
          <cell r="A2986" t="str">
            <v>10ZO00</v>
          </cell>
          <cell r="B2986">
            <v>192</v>
          </cell>
          <cell r="C2986">
            <v>0</v>
          </cell>
          <cell r="D2986">
            <v>88.2</v>
          </cell>
        </row>
        <row r="2987">
          <cell r="A2987" t="str">
            <v>10ZO02</v>
          </cell>
          <cell r="B2987">
            <v>53</v>
          </cell>
          <cell r="C2987">
            <v>9.93</v>
          </cell>
          <cell r="D2987">
            <v>46.36</v>
          </cell>
        </row>
        <row r="2988">
          <cell r="A2988" t="str">
            <v>10ZS00</v>
          </cell>
          <cell r="B2988">
            <v>105</v>
          </cell>
          <cell r="C2988">
            <v>2.86</v>
          </cell>
          <cell r="D2988">
            <v>75.03</v>
          </cell>
        </row>
        <row r="2989">
          <cell r="A2989" t="str">
            <v>10ZT00</v>
          </cell>
          <cell r="B2989">
            <v>228</v>
          </cell>
          <cell r="C2989">
            <v>0</v>
          </cell>
          <cell r="D2989">
            <v>10.28</v>
          </cell>
        </row>
        <row r="2990">
          <cell r="A2990" t="str">
            <v>10ZU00</v>
          </cell>
          <cell r="B2990">
            <v>148</v>
          </cell>
          <cell r="C2990">
            <v>0</v>
          </cell>
          <cell r="D2990">
            <v>49.98</v>
          </cell>
        </row>
        <row r="2991">
          <cell r="A2991" t="str">
            <v>10ZW00</v>
          </cell>
          <cell r="B2991">
            <v>282</v>
          </cell>
          <cell r="C2991">
            <v>0</v>
          </cell>
          <cell r="D2991">
            <v>55.17</v>
          </cell>
        </row>
        <row r="2992">
          <cell r="A2992" t="str">
            <v>10ZY00</v>
          </cell>
          <cell r="B2992">
            <v>290</v>
          </cell>
          <cell r="C2992">
            <v>1.36</v>
          </cell>
          <cell r="D2992">
            <v>200.69</v>
          </cell>
        </row>
        <row r="2993">
          <cell r="A2993" t="str">
            <v>10ZZ00</v>
          </cell>
          <cell r="B2993">
            <v>214</v>
          </cell>
          <cell r="C2993">
            <v>13.73</v>
          </cell>
          <cell r="D2993">
            <v>160.83000000000001</v>
          </cell>
        </row>
        <row r="2994">
          <cell r="A2994" t="str">
            <v>11AK00</v>
          </cell>
          <cell r="B2994">
            <v>34</v>
          </cell>
          <cell r="C2994">
            <v>0</v>
          </cell>
          <cell r="D2994">
            <v>9.18</v>
          </cell>
        </row>
        <row r="2995">
          <cell r="A2995" t="str">
            <v>11AL00</v>
          </cell>
          <cell r="B2995">
            <v>180</v>
          </cell>
          <cell r="C2995">
            <v>0</v>
          </cell>
          <cell r="D2995">
            <v>76.78</v>
          </cell>
        </row>
        <row r="2996">
          <cell r="A2996" t="str">
            <v>11AM00</v>
          </cell>
          <cell r="B2996">
            <v>304</v>
          </cell>
          <cell r="C2996">
            <v>0</v>
          </cell>
          <cell r="D2996">
            <v>73.42</v>
          </cell>
        </row>
        <row r="2997">
          <cell r="A2997" t="str">
            <v>11AO00</v>
          </cell>
          <cell r="B2997">
            <v>163</v>
          </cell>
          <cell r="C2997">
            <v>0</v>
          </cell>
          <cell r="D2997">
            <v>108.96</v>
          </cell>
        </row>
        <row r="2998">
          <cell r="A2998" t="str">
            <v>11AQ00</v>
          </cell>
          <cell r="B2998">
            <v>453</v>
          </cell>
          <cell r="C2998">
            <v>0</v>
          </cell>
          <cell r="D2998">
            <v>278.83</v>
          </cell>
        </row>
        <row r="2999">
          <cell r="A2999" t="str">
            <v>11AT00</v>
          </cell>
          <cell r="B2999">
            <v>206</v>
          </cell>
          <cell r="C2999">
            <v>483.25</v>
          </cell>
          <cell r="D2999">
            <v>624.85</v>
          </cell>
        </row>
        <row r="3000">
          <cell r="A3000" t="str">
            <v>11AV00</v>
          </cell>
          <cell r="B3000">
            <v>261</v>
          </cell>
          <cell r="C3000">
            <v>0</v>
          </cell>
          <cell r="D3000">
            <v>38.06</v>
          </cell>
        </row>
        <row r="3001">
          <cell r="A3001" t="str">
            <v>11AY00</v>
          </cell>
          <cell r="B3001">
            <v>621</v>
          </cell>
          <cell r="C3001">
            <v>0</v>
          </cell>
          <cell r="D3001">
            <v>12.04</v>
          </cell>
        </row>
        <row r="3002">
          <cell r="A3002" t="str">
            <v>11AZ00</v>
          </cell>
          <cell r="B3002">
            <v>313</v>
          </cell>
          <cell r="C3002">
            <v>0</v>
          </cell>
          <cell r="D3002">
            <v>46.35</v>
          </cell>
        </row>
        <row r="3003">
          <cell r="A3003" t="str">
            <v>11BF00</v>
          </cell>
          <cell r="B3003">
            <v>212</v>
          </cell>
          <cell r="C3003">
            <v>125.64</v>
          </cell>
          <cell r="D3003">
            <v>271.36</v>
          </cell>
        </row>
        <row r="3004">
          <cell r="A3004" t="str">
            <v>11BL00</v>
          </cell>
          <cell r="B3004">
            <v>271</v>
          </cell>
          <cell r="C3004">
            <v>0</v>
          </cell>
          <cell r="D3004">
            <v>134.79</v>
          </cell>
        </row>
        <row r="3005">
          <cell r="A3005" t="str">
            <v>11BO00</v>
          </cell>
          <cell r="B3005">
            <v>133</v>
          </cell>
          <cell r="C3005">
            <v>0</v>
          </cell>
          <cell r="D3005">
            <v>83.21</v>
          </cell>
        </row>
        <row r="3006">
          <cell r="A3006" t="str">
            <v>11BP00</v>
          </cell>
          <cell r="B3006">
            <v>103</v>
          </cell>
          <cell r="C3006">
            <v>0</v>
          </cell>
          <cell r="D3006">
            <v>40.76</v>
          </cell>
        </row>
        <row r="3007">
          <cell r="A3007" t="str">
            <v>11BQ00</v>
          </cell>
          <cell r="B3007">
            <v>259</v>
          </cell>
          <cell r="C3007">
            <v>539.95000000000005</v>
          </cell>
          <cell r="D3007">
            <v>717.98</v>
          </cell>
        </row>
        <row r="3008">
          <cell r="A3008" t="str">
            <v>11BS00</v>
          </cell>
          <cell r="B3008">
            <v>408</v>
          </cell>
          <cell r="C3008">
            <v>0</v>
          </cell>
          <cell r="D3008">
            <v>157.15</v>
          </cell>
        </row>
        <row r="3009">
          <cell r="A3009" t="str">
            <v>11BT00</v>
          </cell>
          <cell r="B3009">
            <v>119</v>
          </cell>
          <cell r="C3009">
            <v>329.26</v>
          </cell>
          <cell r="D3009">
            <v>411.06</v>
          </cell>
        </row>
        <row r="3010">
          <cell r="A3010" t="str">
            <v>11BU00</v>
          </cell>
          <cell r="B3010">
            <v>158</v>
          </cell>
          <cell r="C3010">
            <v>15.81</v>
          </cell>
          <cell r="D3010">
            <v>124.41</v>
          </cell>
        </row>
        <row r="3011">
          <cell r="A3011" t="str">
            <v>11BW00</v>
          </cell>
          <cell r="B3011">
            <v>491</v>
          </cell>
          <cell r="C3011">
            <v>0</v>
          </cell>
          <cell r="D3011">
            <v>270.58</v>
          </cell>
        </row>
        <row r="3012">
          <cell r="A3012" t="str">
            <v>11BY00</v>
          </cell>
          <cell r="B3012">
            <v>260</v>
          </cell>
          <cell r="C3012">
            <v>195.82</v>
          </cell>
          <cell r="D3012">
            <v>374.53</v>
          </cell>
        </row>
        <row r="3013">
          <cell r="A3013" t="str">
            <v>11CA00</v>
          </cell>
          <cell r="B3013">
            <v>284</v>
          </cell>
          <cell r="C3013">
            <v>0</v>
          </cell>
          <cell r="D3013">
            <v>147</v>
          </cell>
        </row>
        <row r="3014">
          <cell r="A3014" t="str">
            <v>11CB00</v>
          </cell>
          <cell r="B3014">
            <v>124</v>
          </cell>
          <cell r="C3014">
            <v>94.54</v>
          </cell>
          <cell r="D3014">
            <v>179.78</v>
          </cell>
        </row>
        <row r="3015">
          <cell r="A3015" t="str">
            <v>11CC00</v>
          </cell>
          <cell r="B3015">
            <v>144</v>
          </cell>
          <cell r="C3015">
            <v>337.69</v>
          </cell>
          <cell r="D3015">
            <v>436.67</v>
          </cell>
        </row>
        <row r="3016">
          <cell r="A3016" t="str">
            <v>11CD00</v>
          </cell>
          <cell r="B3016">
            <v>179</v>
          </cell>
          <cell r="C3016">
            <v>0</v>
          </cell>
          <cell r="D3016">
            <v>86.1</v>
          </cell>
        </row>
        <row r="3017">
          <cell r="A3017" t="str">
            <v>11CE00</v>
          </cell>
          <cell r="B3017">
            <v>244</v>
          </cell>
          <cell r="C3017">
            <v>0</v>
          </cell>
          <cell r="D3017">
            <v>110.05</v>
          </cell>
        </row>
        <row r="3018">
          <cell r="A3018" t="str">
            <v>11CF00</v>
          </cell>
          <cell r="B3018">
            <v>525</v>
          </cell>
          <cell r="C3018">
            <v>0</v>
          </cell>
          <cell r="D3018">
            <v>57.87</v>
          </cell>
        </row>
        <row r="3019">
          <cell r="A3019" t="str">
            <v>11CG00</v>
          </cell>
          <cell r="B3019">
            <v>329</v>
          </cell>
          <cell r="C3019">
            <v>66.7</v>
          </cell>
          <cell r="D3019">
            <v>292.83999999999997</v>
          </cell>
        </row>
        <row r="3020">
          <cell r="A3020" t="str">
            <v>11CJ00</v>
          </cell>
          <cell r="B3020">
            <v>266</v>
          </cell>
          <cell r="C3020">
            <v>609.71</v>
          </cell>
          <cell r="D3020">
            <v>792.55</v>
          </cell>
        </row>
        <row r="3021">
          <cell r="A3021" t="str">
            <v>11CK00</v>
          </cell>
          <cell r="B3021">
            <v>149</v>
          </cell>
          <cell r="C3021">
            <v>0</v>
          </cell>
          <cell r="D3021">
            <v>62.93</v>
          </cell>
        </row>
        <row r="3022">
          <cell r="A3022" t="str">
            <v>11CM00</v>
          </cell>
          <cell r="B3022">
            <v>234</v>
          </cell>
          <cell r="C3022">
            <v>0</v>
          </cell>
          <cell r="D3022">
            <v>122.02</v>
          </cell>
        </row>
        <row r="3023">
          <cell r="A3023" t="str">
            <v>11CO00</v>
          </cell>
          <cell r="B3023">
            <v>148</v>
          </cell>
          <cell r="C3023">
            <v>0</v>
          </cell>
          <cell r="D3023">
            <v>44.55</v>
          </cell>
        </row>
        <row r="3024">
          <cell r="A3024" t="str">
            <v>11CP00</v>
          </cell>
          <cell r="B3024">
            <v>246</v>
          </cell>
          <cell r="C3024">
            <v>164.31</v>
          </cell>
          <cell r="D3024">
            <v>333.4</v>
          </cell>
        </row>
        <row r="3025">
          <cell r="A3025" t="str">
            <v>11CS00</v>
          </cell>
          <cell r="B3025">
            <v>266</v>
          </cell>
          <cell r="C3025">
            <v>0</v>
          </cell>
          <cell r="D3025">
            <v>96.52</v>
          </cell>
        </row>
        <row r="3026">
          <cell r="A3026" t="str">
            <v>11CT00</v>
          </cell>
          <cell r="B3026">
            <v>118</v>
          </cell>
          <cell r="C3026">
            <v>136.24</v>
          </cell>
          <cell r="D3026">
            <v>217.35</v>
          </cell>
        </row>
        <row r="3027">
          <cell r="A3027" t="str">
            <v>11CU00</v>
          </cell>
          <cell r="B3027">
            <v>186</v>
          </cell>
          <cell r="C3027">
            <v>0</v>
          </cell>
          <cell r="D3027">
            <v>24.88</v>
          </cell>
        </row>
        <row r="3028">
          <cell r="A3028" t="str">
            <v>11CV00</v>
          </cell>
          <cell r="B3028">
            <v>516</v>
          </cell>
          <cell r="C3028">
            <v>233.28</v>
          </cell>
          <cell r="D3028">
            <v>587.96</v>
          </cell>
        </row>
        <row r="3029">
          <cell r="A3029" t="str">
            <v>11CY00</v>
          </cell>
          <cell r="B3029">
            <v>286</v>
          </cell>
          <cell r="C3029">
            <v>0</v>
          </cell>
          <cell r="D3029">
            <v>107.82</v>
          </cell>
        </row>
        <row r="3030">
          <cell r="A3030" t="str">
            <v>11CZ00</v>
          </cell>
          <cell r="B3030">
            <v>157</v>
          </cell>
          <cell r="C3030">
            <v>0</v>
          </cell>
          <cell r="D3030">
            <v>81.239999999999995</v>
          </cell>
        </row>
        <row r="3031">
          <cell r="A3031" t="str">
            <v>11DA00</v>
          </cell>
          <cell r="B3031">
            <v>102</v>
          </cell>
          <cell r="C3031">
            <v>0</v>
          </cell>
          <cell r="D3031">
            <v>30.84</v>
          </cell>
        </row>
        <row r="3032">
          <cell r="A3032" t="str">
            <v>11DE00</v>
          </cell>
          <cell r="B3032">
            <v>273</v>
          </cell>
          <cell r="C3032">
            <v>123.57</v>
          </cell>
          <cell r="D3032">
            <v>311.22000000000003</v>
          </cell>
        </row>
        <row r="3033">
          <cell r="A3033" t="str">
            <v>11DG00</v>
          </cell>
          <cell r="B3033">
            <v>133</v>
          </cell>
          <cell r="C3033">
            <v>317.72000000000003</v>
          </cell>
          <cell r="D3033">
            <v>409.14</v>
          </cell>
        </row>
        <row r="3034">
          <cell r="A3034" t="str">
            <v>11DH00</v>
          </cell>
          <cell r="B3034">
            <v>91</v>
          </cell>
          <cell r="C3034">
            <v>0</v>
          </cell>
          <cell r="D3034">
            <v>12.76</v>
          </cell>
        </row>
        <row r="3035">
          <cell r="A3035" t="str">
            <v>11DN00</v>
          </cell>
          <cell r="B3035">
            <v>91</v>
          </cell>
          <cell r="C3035">
            <v>0</v>
          </cell>
          <cell r="D3035">
            <v>10.57</v>
          </cell>
        </row>
        <row r="3036">
          <cell r="A3036" t="str">
            <v>11DO00</v>
          </cell>
          <cell r="B3036">
            <v>244</v>
          </cell>
          <cell r="C3036">
            <v>152.07</v>
          </cell>
          <cell r="D3036">
            <v>319.77999999999997</v>
          </cell>
        </row>
        <row r="3037">
          <cell r="A3037" t="str">
            <v>11DS00</v>
          </cell>
          <cell r="B3037">
            <v>443</v>
          </cell>
          <cell r="C3037">
            <v>0</v>
          </cell>
          <cell r="D3037">
            <v>194.97</v>
          </cell>
        </row>
        <row r="3038">
          <cell r="A3038" t="str">
            <v>11DV00</v>
          </cell>
          <cell r="B3038">
            <v>138</v>
          </cell>
          <cell r="C3038">
            <v>37.130000000000003</v>
          </cell>
          <cell r="D3038">
            <v>131.99</v>
          </cell>
        </row>
        <row r="3039">
          <cell r="A3039" t="str">
            <v>11DW00</v>
          </cell>
          <cell r="B3039">
            <v>162</v>
          </cell>
          <cell r="C3039">
            <v>0</v>
          </cell>
          <cell r="D3039">
            <v>5.8</v>
          </cell>
        </row>
        <row r="3040">
          <cell r="A3040" t="str">
            <v>11DX00</v>
          </cell>
          <cell r="B3040">
            <v>310</v>
          </cell>
          <cell r="C3040">
            <v>572.66</v>
          </cell>
          <cell r="D3040">
            <v>785.74</v>
          </cell>
        </row>
        <row r="3041">
          <cell r="A3041" t="str">
            <v>11DZ00</v>
          </cell>
          <cell r="B3041">
            <v>64</v>
          </cell>
          <cell r="C3041">
            <v>0</v>
          </cell>
          <cell r="D3041">
            <v>0</v>
          </cell>
        </row>
        <row r="3042">
          <cell r="A3042" t="str">
            <v>11ED00</v>
          </cell>
          <cell r="B3042">
            <v>227</v>
          </cell>
          <cell r="C3042">
            <v>0</v>
          </cell>
          <cell r="D3042">
            <v>141.68</v>
          </cell>
        </row>
        <row r="3043">
          <cell r="A3043" t="str">
            <v>11EF00</v>
          </cell>
          <cell r="B3043">
            <v>233</v>
          </cell>
          <cell r="C3043">
            <v>0</v>
          </cell>
          <cell r="D3043">
            <v>86.83</v>
          </cell>
        </row>
        <row r="3044">
          <cell r="A3044" t="str">
            <v>11EI00</v>
          </cell>
          <cell r="B3044">
            <v>362</v>
          </cell>
          <cell r="C3044">
            <v>0</v>
          </cell>
          <cell r="D3044">
            <v>208.03</v>
          </cell>
        </row>
        <row r="3045">
          <cell r="A3045" t="str">
            <v>11EL00</v>
          </cell>
          <cell r="B3045">
            <v>206</v>
          </cell>
          <cell r="C3045">
            <v>162.34</v>
          </cell>
          <cell r="D3045">
            <v>303.94</v>
          </cell>
        </row>
        <row r="3046">
          <cell r="A3046" t="str">
            <v>11EM00</v>
          </cell>
          <cell r="B3046">
            <v>234</v>
          </cell>
          <cell r="C3046">
            <v>223.14</v>
          </cell>
          <cell r="D3046">
            <v>383.99</v>
          </cell>
        </row>
        <row r="3047">
          <cell r="A3047" t="str">
            <v>11EN00</v>
          </cell>
          <cell r="B3047">
            <v>416</v>
          </cell>
          <cell r="C3047">
            <v>0</v>
          </cell>
          <cell r="D3047">
            <v>159.76</v>
          </cell>
        </row>
        <row r="3048">
          <cell r="A3048" t="str">
            <v>11EO00</v>
          </cell>
          <cell r="B3048">
            <v>209</v>
          </cell>
          <cell r="C3048">
            <v>22.26</v>
          </cell>
          <cell r="D3048">
            <v>165.92</v>
          </cell>
        </row>
        <row r="3049">
          <cell r="A3049" t="str">
            <v>11ER00</v>
          </cell>
          <cell r="B3049">
            <v>240</v>
          </cell>
          <cell r="C3049">
            <v>3.37</v>
          </cell>
          <cell r="D3049">
            <v>168.34</v>
          </cell>
        </row>
        <row r="3050">
          <cell r="A3050" t="str">
            <v>11EU00</v>
          </cell>
          <cell r="B3050">
            <v>201</v>
          </cell>
          <cell r="C3050">
            <v>0</v>
          </cell>
          <cell r="D3050">
            <v>60.96</v>
          </cell>
        </row>
        <row r="3051">
          <cell r="A3051" t="str">
            <v>11EW00</v>
          </cell>
          <cell r="B3051">
            <v>157</v>
          </cell>
          <cell r="C3051">
            <v>0</v>
          </cell>
          <cell r="D3051">
            <v>67.569999999999993</v>
          </cell>
        </row>
        <row r="3052">
          <cell r="A3052" t="str">
            <v>11EY00</v>
          </cell>
          <cell r="B3052">
            <v>220</v>
          </cell>
          <cell r="C3052">
            <v>0</v>
          </cell>
          <cell r="D3052">
            <v>102.55</v>
          </cell>
        </row>
        <row r="3053">
          <cell r="A3053" t="str">
            <v>11FA00</v>
          </cell>
          <cell r="B3053">
            <v>263</v>
          </cell>
          <cell r="C3053">
            <v>0</v>
          </cell>
          <cell r="D3053">
            <v>17.399999999999999</v>
          </cell>
        </row>
        <row r="3054">
          <cell r="A3054" t="str">
            <v>11FB00</v>
          </cell>
          <cell r="B3054">
            <v>174</v>
          </cell>
          <cell r="C3054">
            <v>0</v>
          </cell>
          <cell r="D3054">
            <v>109.81</v>
          </cell>
        </row>
        <row r="3055">
          <cell r="A3055" t="str">
            <v>11FC00</v>
          </cell>
          <cell r="B3055">
            <v>192</v>
          </cell>
          <cell r="C3055">
            <v>0</v>
          </cell>
          <cell r="D3055">
            <v>70.59</v>
          </cell>
        </row>
        <row r="3056">
          <cell r="A3056" t="str">
            <v>11FD00</v>
          </cell>
          <cell r="B3056">
            <v>136</v>
          </cell>
          <cell r="C3056">
            <v>1.06</v>
          </cell>
          <cell r="D3056">
            <v>94.54</v>
          </cell>
        </row>
        <row r="3057">
          <cell r="A3057" t="str">
            <v>11FE00</v>
          </cell>
          <cell r="B3057">
            <v>162</v>
          </cell>
          <cell r="C3057">
            <v>0</v>
          </cell>
          <cell r="D3057">
            <v>59.37</v>
          </cell>
        </row>
        <row r="3058">
          <cell r="A3058" t="str">
            <v>11FG00</v>
          </cell>
          <cell r="B3058">
            <v>258</v>
          </cell>
          <cell r="C3058">
            <v>4.8099999999999996</v>
          </cell>
          <cell r="D3058">
            <v>182.15</v>
          </cell>
        </row>
        <row r="3059">
          <cell r="A3059" t="str">
            <v>11FI00</v>
          </cell>
          <cell r="B3059">
            <v>148</v>
          </cell>
          <cell r="C3059">
            <v>0</v>
          </cell>
          <cell r="D3059">
            <v>25.66</v>
          </cell>
        </row>
        <row r="3060">
          <cell r="A3060" t="str">
            <v>11FK00</v>
          </cell>
          <cell r="B3060">
            <v>184</v>
          </cell>
          <cell r="C3060">
            <v>6.15</v>
          </cell>
          <cell r="D3060">
            <v>132.63</v>
          </cell>
        </row>
        <row r="3061">
          <cell r="A3061" t="str">
            <v>11FL00</v>
          </cell>
          <cell r="B3061">
            <v>124</v>
          </cell>
          <cell r="C3061">
            <v>30.14</v>
          </cell>
          <cell r="D3061">
            <v>115.37</v>
          </cell>
        </row>
        <row r="3062">
          <cell r="A3062" t="str">
            <v>11FM00</v>
          </cell>
          <cell r="B3062">
            <v>189</v>
          </cell>
          <cell r="C3062">
            <v>46.62</v>
          </cell>
          <cell r="D3062">
            <v>176.53</v>
          </cell>
        </row>
        <row r="3063">
          <cell r="A3063" t="str">
            <v>11FO00</v>
          </cell>
          <cell r="B3063">
            <v>194</v>
          </cell>
          <cell r="C3063">
            <v>0</v>
          </cell>
          <cell r="D3063">
            <v>108.24</v>
          </cell>
        </row>
        <row r="3064">
          <cell r="A3064" t="str">
            <v>11FQ00</v>
          </cell>
          <cell r="B3064">
            <v>431</v>
          </cell>
          <cell r="C3064">
            <v>0</v>
          </cell>
          <cell r="D3064">
            <v>117.31</v>
          </cell>
        </row>
        <row r="3065">
          <cell r="A3065" t="str">
            <v>11FR00</v>
          </cell>
          <cell r="B3065">
            <v>195</v>
          </cell>
          <cell r="C3065">
            <v>0</v>
          </cell>
          <cell r="D3065">
            <v>119.61</v>
          </cell>
        </row>
        <row r="3066">
          <cell r="A3066" t="str">
            <v>11FW00</v>
          </cell>
          <cell r="B3066">
            <v>184</v>
          </cell>
          <cell r="C3066">
            <v>8.07</v>
          </cell>
          <cell r="D3066">
            <v>134.55000000000001</v>
          </cell>
        </row>
        <row r="3067">
          <cell r="A3067" t="str">
            <v>11FX00</v>
          </cell>
          <cell r="B3067">
            <v>242</v>
          </cell>
          <cell r="C3067">
            <v>0</v>
          </cell>
          <cell r="D3067">
            <v>74.989999999999995</v>
          </cell>
        </row>
        <row r="3068">
          <cell r="A3068" t="str">
            <v>11FY00</v>
          </cell>
          <cell r="B3068">
            <v>236</v>
          </cell>
          <cell r="C3068">
            <v>0</v>
          </cell>
          <cell r="D3068">
            <v>89.99</v>
          </cell>
        </row>
        <row r="3069">
          <cell r="A3069" t="str">
            <v>11FZ00</v>
          </cell>
          <cell r="B3069">
            <v>118</v>
          </cell>
          <cell r="C3069">
            <v>216.56</v>
          </cell>
          <cell r="D3069">
            <v>297.67</v>
          </cell>
        </row>
        <row r="3070">
          <cell r="A3070" t="str">
            <v>11GC00</v>
          </cell>
          <cell r="B3070">
            <v>131</v>
          </cell>
          <cell r="C3070">
            <v>0</v>
          </cell>
          <cell r="D3070">
            <v>85.18</v>
          </cell>
        </row>
        <row r="3071">
          <cell r="A3071" t="str">
            <v>11GF00</v>
          </cell>
          <cell r="B3071">
            <v>114</v>
          </cell>
          <cell r="C3071">
            <v>55.43</v>
          </cell>
          <cell r="D3071">
            <v>133.79</v>
          </cell>
        </row>
        <row r="3072">
          <cell r="A3072" t="str">
            <v>11GH00</v>
          </cell>
          <cell r="B3072">
            <v>301</v>
          </cell>
          <cell r="C3072">
            <v>0</v>
          </cell>
          <cell r="D3072">
            <v>148.51</v>
          </cell>
        </row>
        <row r="3073">
          <cell r="A3073" t="str">
            <v>11GK00</v>
          </cell>
          <cell r="B3073">
            <v>43</v>
          </cell>
          <cell r="C3073">
            <v>0</v>
          </cell>
          <cell r="D3073">
            <v>6.62</v>
          </cell>
        </row>
        <row r="3074">
          <cell r="A3074" t="str">
            <v>11GM00</v>
          </cell>
          <cell r="B3074">
            <v>167</v>
          </cell>
          <cell r="C3074">
            <v>0</v>
          </cell>
          <cell r="D3074">
            <v>93.73</v>
          </cell>
        </row>
        <row r="3075">
          <cell r="A3075" t="str">
            <v>11GR00</v>
          </cell>
          <cell r="B3075">
            <v>102</v>
          </cell>
          <cell r="C3075">
            <v>0</v>
          </cell>
          <cell r="D3075">
            <v>49.87</v>
          </cell>
        </row>
        <row r="3076">
          <cell r="A3076" t="str">
            <v>11GS00</v>
          </cell>
          <cell r="B3076">
            <v>38</v>
          </cell>
          <cell r="C3076">
            <v>51.45</v>
          </cell>
          <cell r="D3076">
            <v>77.569999999999993</v>
          </cell>
        </row>
        <row r="3077">
          <cell r="A3077" t="str">
            <v>11GT00</v>
          </cell>
          <cell r="B3077">
            <v>130</v>
          </cell>
          <cell r="C3077">
            <v>0</v>
          </cell>
          <cell r="D3077">
            <v>39.49</v>
          </cell>
        </row>
        <row r="3078">
          <cell r="A3078" t="str">
            <v>11GX00</v>
          </cell>
          <cell r="B3078">
            <v>228</v>
          </cell>
          <cell r="C3078">
            <v>50.2</v>
          </cell>
          <cell r="D3078">
            <v>206.92</v>
          </cell>
        </row>
        <row r="3079">
          <cell r="A3079" t="str">
            <v>11HC00</v>
          </cell>
          <cell r="B3079">
            <v>251</v>
          </cell>
          <cell r="C3079">
            <v>0</v>
          </cell>
          <cell r="D3079">
            <v>123.09</v>
          </cell>
        </row>
        <row r="3080">
          <cell r="A3080" t="str">
            <v>11HD00</v>
          </cell>
          <cell r="B3080">
            <v>156</v>
          </cell>
          <cell r="C3080">
            <v>0</v>
          </cell>
          <cell r="D3080">
            <v>69.34</v>
          </cell>
        </row>
        <row r="3081">
          <cell r="A3081" t="str">
            <v>11HD01</v>
          </cell>
          <cell r="B3081">
            <v>120</v>
          </cell>
          <cell r="C3081">
            <v>0</v>
          </cell>
          <cell r="D3081">
            <v>20.149999999999999</v>
          </cell>
        </row>
        <row r="3082">
          <cell r="A3082" t="str">
            <v>11HF00</v>
          </cell>
          <cell r="B3082">
            <v>92</v>
          </cell>
          <cell r="C3082">
            <v>88.08</v>
          </cell>
          <cell r="D3082">
            <v>151.32</v>
          </cell>
        </row>
        <row r="3083">
          <cell r="A3083" t="str">
            <v>11HH00</v>
          </cell>
          <cell r="B3083">
            <v>43</v>
          </cell>
          <cell r="C3083">
            <v>0</v>
          </cell>
          <cell r="D3083">
            <v>26.39</v>
          </cell>
        </row>
        <row r="3084">
          <cell r="A3084" t="str">
            <v>11HJ00</v>
          </cell>
          <cell r="B3084">
            <v>119</v>
          </cell>
          <cell r="C3084">
            <v>0</v>
          </cell>
          <cell r="D3084">
            <v>47.43</v>
          </cell>
        </row>
        <row r="3085">
          <cell r="A3085" t="str">
            <v>11HK00</v>
          </cell>
          <cell r="B3085">
            <v>229</v>
          </cell>
          <cell r="C3085">
            <v>0</v>
          </cell>
          <cell r="D3085">
            <v>72.709999999999994</v>
          </cell>
        </row>
        <row r="3086">
          <cell r="A3086" t="str">
            <v>11HN00</v>
          </cell>
          <cell r="B3086">
            <v>149</v>
          </cell>
          <cell r="C3086">
            <v>28.08</v>
          </cell>
          <cell r="D3086">
            <v>130.5</v>
          </cell>
        </row>
        <row r="3087">
          <cell r="A3087" t="str">
            <v>11HR00</v>
          </cell>
          <cell r="B3087">
            <v>288</v>
          </cell>
          <cell r="C3087">
            <v>127.35</v>
          </cell>
          <cell r="D3087">
            <v>325.31</v>
          </cell>
        </row>
        <row r="3088">
          <cell r="A3088" t="str">
            <v>11HS00</v>
          </cell>
          <cell r="B3088">
            <v>111</v>
          </cell>
          <cell r="C3088">
            <v>0.89</v>
          </cell>
          <cell r="D3088">
            <v>77.19</v>
          </cell>
        </row>
        <row r="3089">
          <cell r="A3089" t="str">
            <v>11HS01</v>
          </cell>
          <cell r="B3089">
            <v>55</v>
          </cell>
          <cell r="C3089">
            <v>0</v>
          </cell>
          <cell r="D3089">
            <v>14.68</v>
          </cell>
        </row>
        <row r="3090">
          <cell r="A3090" t="str">
            <v>11HU00</v>
          </cell>
          <cell r="B3090">
            <v>123</v>
          </cell>
          <cell r="C3090">
            <v>0</v>
          </cell>
          <cell r="D3090">
            <v>68.489999999999995</v>
          </cell>
        </row>
        <row r="3091">
          <cell r="A3091" t="str">
            <v>11HV00</v>
          </cell>
          <cell r="B3091">
            <v>219</v>
          </cell>
          <cell r="C3091">
            <v>0</v>
          </cell>
          <cell r="D3091">
            <v>12.88</v>
          </cell>
        </row>
        <row r="3092">
          <cell r="A3092" t="str">
            <v>11HW00</v>
          </cell>
          <cell r="B3092">
            <v>30</v>
          </cell>
          <cell r="C3092">
            <v>0</v>
          </cell>
          <cell r="D3092">
            <v>0</v>
          </cell>
        </row>
        <row r="3093">
          <cell r="A3093" t="str">
            <v>11IF00</v>
          </cell>
          <cell r="B3093">
            <v>208</v>
          </cell>
          <cell r="C3093">
            <v>98.69</v>
          </cell>
          <cell r="D3093">
            <v>241.66</v>
          </cell>
        </row>
        <row r="3094">
          <cell r="A3094" t="str">
            <v>11IH00</v>
          </cell>
          <cell r="B3094">
            <v>162</v>
          </cell>
          <cell r="C3094">
            <v>96.37</v>
          </cell>
          <cell r="D3094">
            <v>207.72</v>
          </cell>
        </row>
        <row r="3095">
          <cell r="A3095" t="str">
            <v>11IJ00</v>
          </cell>
          <cell r="B3095">
            <v>265</v>
          </cell>
          <cell r="C3095">
            <v>0</v>
          </cell>
          <cell r="D3095">
            <v>143.46</v>
          </cell>
        </row>
        <row r="3096">
          <cell r="A3096" t="str">
            <v>11IP00</v>
          </cell>
          <cell r="B3096">
            <v>291</v>
          </cell>
          <cell r="C3096">
            <v>276.33</v>
          </cell>
          <cell r="D3096">
            <v>476.36</v>
          </cell>
        </row>
        <row r="3097">
          <cell r="A3097" t="str">
            <v>11IQ00</v>
          </cell>
          <cell r="B3097">
            <v>276</v>
          </cell>
          <cell r="C3097">
            <v>0</v>
          </cell>
          <cell r="D3097">
            <v>13.55</v>
          </cell>
        </row>
        <row r="3098">
          <cell r="A3098" t="str">
            <v>11IR00</v>
          </cell>
          <cell r="B3098">
            <v>39</v>
          </cell>
          <cell r="C3098">
            <v>3.11</v>
          </cell>
          <cell r="D3098">
            <v>29.92</v>
          </cell>
        </row>
        <row r="3099">
          <cell r="A3099" t="str">
            <v>11IS00</v>
          </cell>
          <cell r="B3099">
            <v>66</v>
          </cell>
          <cell r="C3099">
            <v>67.61</v>
          </cell>
          <cell r="D3099">
            <v>112.97</v>
          </cell>
        </row>
        <row r="3100">
          <cell r="A3100" t="str">
            <v>11IZ00</v>
          </cell>
          <cell r="B3100">
            <v>71</v>
          </cell>
          <cell r="C3100">
            <v>0</v>
          </cell>
          <cell r="D3100">
            <v>4.62</v>
          </cell>
        </row>
        <row r="3101">
          <cell r="A3101" t="str">
            <v>11JA00</v>
          </cell>
          <cell r="B3101">
            <v>136</v>
          </cell>
          <cell r="C3101">
            <v>0</v>
          </cell>
          <cell r="D3101">
            <v>11.6</v>
          </cell>
        </row>
        <row r="3102">
          <cell r="A3102" t="str">
            <v>11JD00</v>
          </cell>
          <cell r="B3102">
            <v>243</v>
          </cell>
          <cell r="C3102">
            <v>255.07</v>
          </cell>
          <cell r="D3102">
            <v>422.1</v>
          </cell>
        </row>
        <row r="3103">
          <cell r="A3103" t="str">
            <v>11JJ00</v>
          </cell>
          <cell r="B3103">
            <v>60</v>
          </cell>
          <cell r="C3103">
            <v>0</v>
          </cell>
          <cell r="D3103">
            <v>18.86</v>
          </cell>
        </row>
        <row r="3104">
          <cell r="A3104" t="str">
            <v>11JK00</v>
          </cell>
          <cell r="B3104">
            <v>213</v>
          </cell>
          <cell r="C3104">
            <v>48.84</v>
          </cell>
          <cell r="D3104">
            <v>195.25</v>
          </cell>
        </row>
        <row r="3105">
          <cell r="A3105" t="str">
            <v>11JQ00</v>
          </cell>
          <cell r="B3105">
            <v>180</v>
          </cell>
          <cell r="C3105">
            <v>0</v>
          </cell>
          <cell r="D3105">
            <v>61.47</v>
          </cell>
        </row>
        <row r="3106">
          <cell r="A3106" t="str">
            <v>11JR00</v>
          </cell>
          <cell r="B3106">
            <v>60</v>
          </cell>
          <cell r="C3106">
            <v>216.43</v>
          </cell>
          <cell r="D3106">
            <v>257.67</v>
          </cell>
        </row>
        <row r="3107">
          <cell r="A3107" t="str">
            <v>11JU00</v>
          </cell>
          <cell r="B3107">
            <v>172</v>
          </cell>
          <cell r="C3107">
            <v>142.43</v>
          </cell>
          <cell r="D3107">
            <v>260.66000000000003</v>
          </cell>
        </row>
        <row r="3108">
          <cell r="A3108" t="str">
            <v>11JV00</v>
          </cell>
          <cell r="B3108">
            <v>269</v>
          </cell>
          <cell r="C3108">
            <v>138.44</v>
          </cell>
          <cell r="D3108">
            <v>323.33999999999997</v>
          </cell>
        </row>
        <row r="3109">
          <cell r="A3109" t="str">
            <v>11JX00</v>
          </cell>
          <cell r="B3109">
            <v>257</v>
          </cell>
          <cell r="C3109">
            <v>35.26</v>
          </cell>
          <cell r="D3109">
            <v>211.91</v>
          </cell>
        </row>
        <row r="3110">
          <cell r="A3110" t="str">
            <v>11KB00</v>
          </cell>
          <cell r="B3110">
            <v>100</v>
          </cell>
          <cell r="C3110">
            <v>0</v>
          </cell>
          <cell r="D3110">
            <v>28.64</v>
          </cell>
        </row>
        <row r="3111">
          <cell r="A3111" t="str">
            <v>11KC00</v>
          </cell>
          <cell r="B3111">
            <v>372</v>
          </cell>
          <cell r="C3111">
            <v>542.05999999999995</v>
          </cell>
          <cell r="D3111">
            <v>797.76</v>
          </cell>
        </row>
        <row r="3112">
          <cell r="A3112" t="str">
            <v>11KG00</v>
          </cell>
          <cell r="B3112">
            <v>197</v>
          </cell>
          <cell r="C3112">
            <v>2.77</v>
          </cell>
          <cell r="D3112">
            <v>138.18</v>
          </cell>
        </row>
        <row r="3113">
          <cell r="A3113" t="str">
            <v>11KJ00</v>
          </cell>
          <cell r="B3113">
            <v>326</v>
          </cell>
          <cell r="C3113">
            <v>0</v>
          </cell>
          <cell r="D3113">
            <v>78.709999999999994</v>
          </cell>
        </row>
        <row r="3114">
          <cell r="A3114" t="str">
            <v>11KM00</v>
          </cell>
          <cell r="B3114">
            <v>254</v>
          </cell>
          <cell r="C3114">
            <v>0</v>
          </cell>
          <cell r="D3114">
            <v>38.58</v>
          </cell>
        </row>
        <row r="3115">
          <cell r="A3115" t="str">
            <v>11KN00</v>
          </cell>
          <cell r="B3115">
            <v>193</v>
          </cell>
          <cell r="C3115">
            <v>349.39</v>
          </cell>
          <cell r="D3115">
            <v>482.05</v>
          </cell>
        </row>
        <row r="3116">
          <cell r="A3116" t="str">
            <v>11KO00</v>
          </cell>
          <cell r="B3116">
            <v>117</v>
          </cell>
          <cell r="C3116">
            <v>0</v>
          </cell>
          <cell r="D3116">
            <v>22.83</v>
          </cell>
        </row>
        <row r="3117">
          <cell r="A3117" t="str">
            <v>11KQ00</v>
          </cell>
          <cell r="B3117">
            <v>404</v>
          </cell>
          <cell r="C3117">
            <v>6.84</v>
          </cell>
          <cell r="D3117">
            <v>284.54000000000002</v>
          </cell>
        </row>
        <row r="3118">
          <cell r="A3118" t="str">
            <v>11KR00</v>
          </cell>
          <cell r="B3118">
            <v>201</v>
          </cell>
          <cell r="C3118">
            <v>28.21</v>
          </cell>
          <cell r="D3118">
            <v>166.37</v>
          </cell>
        </row>
        <row r="3119">
          <cell r="A3119" t="str">
            <v>11KS00</v>
          </cell>
          <cell r="B3119">
            <v>274</v>
          </cell>
          <cell r="C3119">
            <v>0</v>
          </cell>
          <cell r="D3119">
            <v>141.5</v>
          </cell>
        </row>
        <row r="3120">
          <cell r="A3120" t="str">
            <v>11KW00</v>
          </cell>
          <cell r="B3120">
            <v>129</v>
          </cell>
          <cell r="C3120">
            <v>88.12</v>
          </cell>
          <cell r="D3120">
            <v>176.79</v>
          </cell>
        </row>
        <row r="3121">
          <cell r="A3121" t="str">
            <v>11LB00</v>
          </cell>
          <cell r="B3121">
            <v>88</v>
          </cell>
          <cell r="C3121">
            <v>0</v>
          </cell>
          <cell r="D3121">
            <v>53.68</v>
          </cell>
        </row>
        <row r="3122">
          <cell r="A3122" t="str">
            <v>11LE00</v>
          </cell>
          <cell r="B3122">
            <v>331</v>
          </cell>
          <cell r="C3122">
            <v>140.35</v>
          </cell>
          <cell r="D3122">
            <v>367.87</v>
          </cell>
        </row>
        <row r="3123">
          <cell r="A3123" t="str">
            <v>11LF00</v>
          </cell>
          <cell r="B3123">
            <v>257</v>
          </cell>
          <cell r="C3123">
            <v>0</v>
          </cell>
          <cell r="D3123">
            <v>173.2</v>
          </cell>
        </row>
        <row r="3124">
          <cell r="A3124" t="str">
            <v>11LG00</v>
          </cell>
          <cell r="B3124">
            <v>585</v>
          </cell>
          <cell r="C3124">
            <v>0</v>
          </cell>
          <cell r="D3124">
            <v>72.72</v>
          </cell>
        </row>
        <row r="3125">
          <cell r="A3125" t="str">
            <v>11LH00</v>
          </cell>
          <cell r="B3125">
            <v>200</v>
          </cell>
          <cell r="C3125">
            <v>0</v>
          </cell>
          <cell r="D3125">
            <v>101.78</v>
          </cell>
        </row>
        <row r="3126">
          <cell r="A3126" t="str">
            <v>11LI00</v>
          </cell>
          <cell r="B3126">
            <v>302</v>
          </cell>
          <cell r="C3126">
            <v>134.91</v>
          </cell>
          <cell r="D3126">
            <v>342.5</v>
          </cell>
        </row>
        <row r="3127">
          <cell r="A3127" t="str">
            <v>11LJ00</v>
          </cell>
          <cell r="B3127">
            <v>207</v>
          </cell>
          <cell r="C3127">
            <v>0</v>
          </cell>
          <cell r="D3127">
            <v>18.46</v>
          </cell>
        </row>
        <row r="3128">
          <cell r="A3128" t="str">
            <v>11LK00</v>
          </cell>
          <cell r="B3128">
            <v>63</v>
          </cell>
          <cell r="C3128">
            <v>0</v>
          </cell>
          <cell r="D3128">
            <v>0</v>
          </cell>
        </row>
        <row r="3129">
          <cell r="A3129" t="str">
            <v>11LL00</v>
          </cell>
          <cell r="B3129">
            <v>292</v>
          </cell>
          <cell r="C3129">
            <v>706.55</v>
          </cell>
          <cell r="D3129">
            <v>907.26</v>
          </cell>
        </row>
        <row r="3130">
          <cell r="A3130" t="str">
            <v>11LO00</v>
          </cell>
          <cell r="B3130">
            <v>288</v>
          </cell>
          <cell r="C3130">
            <v>0</v>
          </cell>
          <cell r="D3130">
            <v>50.09</v>
          </cell>
        </row>
        <row r="3131">
          <cell r="A3131" t="str">
            <v>11LP00</v>
          </cell>
          <cell r="B3131">
            <v>296</v>
          </cell>
          <cell r="C3131">
            <v>34.700000000000003</v>
          </cell>
          <cell r="D3131">
            <v>238.16</v>
          </cell>
        </row>
        <row r="3132">
          <cell r="A3132" t="str">
            <v>11LR00</v>
          </cell>
          <cell r="B3132">
            <v>250</v>
          </cell>
          <cell r="C3132">
            <v>0</v>
          </cell>
          <cell r="D3132">
            <v>19.45</v>
          </cell>
        </row>
        <row r="3133">
          <cell r="A3133" t="str">
            <v>11LS00</v>
          </cell>
          <cell r="B3133">
            <v>161</v>
          </cell>
          <cell r="C3133">
            <v>0</v>
          </cell>
          <cell r="D3133">
            <v>104.05</v>
          </cell>
        </row>
        <row r="3134">
          <cell r="A3134" t="str">
            <v>11LT00</v>
          </cell>
          <cell r="B3134">
            <v>49</v>
          </cell>
          <cell r="C3134">
            <v>0</v>
          </cell>
          <cell r="D3134">
            <v>15.46</v>
          </cell>
        </row>
        <row r="3135">
          <cell r="A3135" t="str">
            <v>11LX00</v>
          </cell>
          <cell r="B3135">
            <v>298</v>
          </cell>
          <cell r="C3135">
            <v>37.17</v>
          </cell>
          <cell r="D3135">
            <v>242</v>
          </cell>
        </row>
        <row r="3136">
          <cell r="A3136" t="str">
            <v>11LY00</v>
          </cell>
          <cell r="B3136">
            <v>281</v>
          </cell>
          <cell r="C3136">
            <v>24.24</v>
          </cell>
          <cell r="D3136">
            <v>217.39</v>
          </cell>
        </row>
        <row r="3137">
          <cell r="A3137" t="str">
            <v>11MA00</v>
          </cell>
          <cell r="B3137">
            <v>241</v>
          </cell>
          <cell r="C3137">
            <v>0</v>
          </cell>
          <cell r="D3137">
            <v>57.41</v>
          </cell>
        </row>
        <row r="3138">
          <cell r="A3138" t="str">
            <v>11MB00</v>
          </cell>
          <cell r="B3138">
            <v>154</v>
          </cell>
          <cell r="C3138">
            <v>0</v>
          </cell>
          <cell r="D3138">
            <v>52.74</v>
          </cell>
        </row>
        <row r="3139">
          <cell r="A3139" t="str">
            <v>11MC00</v>
          </cell>
          <cell r="B3139">
            <v>194</v>
          </cell>
          <cell r="C3139">
            <v>51.91</v>
          </cell>
          <cell r="D3139">
            <v>185.26</v>
          </cell>
        </row>
        <row r="3140">
          <cell r="A3140" t="str">
            <v>11MD00</v>
          </cell>
          <cell r="B3140">
            <v>148</v>
          </cell>
          <cell r="C3140">
            <v>50.96</v>
          </cell>
          <cell r="D3140">
            <v>152.69</v>
          </cell>
        </row>
        <row r="3141">
          <cell r="A3141" t="str">
            <v>11MG00</v>
          </cell>
          <cell r="B3141">
            <v>94</v>
          </cell>
          <cell r="C3141">
            <v>34.71</v>
          </cell>
          <cell r="D3141">
            <v>99.32</v>
          </cell>
        </row>
        <row r="3142">
          <cell r="A3142" t="str">
            <v>11MI00</v>
          </cell>
          <cell r="B3142">
            <v>246</v>
          </cell>
          <cell r="C3142">
            <v>0</v>
          </cell>
          <cell r="D3142">
            <v>47</v>
          </cell>
        </row>
        <row r="3143">
          <cell r="A3143" t="str">
            <v>11MK00</v>
          </cell>
          <cell r="B3143">
            <v>180</v>
          </cell>
          <cell r="C3143">
            <v>0</v>
          </cell>
          <cell r="D3143">
            <v>53.4</v>
          </cell>
        </row>
        <row r="3144">
          <cell r="A3144" t="str">
            <v>11MN00</v>
          </cell>
          <cell r="B3144">
            <v>250</v>
          </cell>
          <cell r="C3144">
            <v>0</v>
          </cell>
          <cell r="D3144">
            <v>140.77000000000001</v>
          </cell>
        </row>
        <row r="3145">
          <cell r="A3145" t="str">
            <v>11MO00</v>
          </cell>
          <cell r="B3145">
            <v>159</v>
          </cell>
          <cell r="C3145">
            <v>30.14</v>
          </cell>
          <cell r="D3145">
            <v>139.43</v>
          </cell>
        </row>
        <row r="3146">
          <cell r="A3146" t="str">
            <v>11MP00</v>
          </cell>
          <cell r="B3146">
            <v>293</v>
          </cell>
          <cell r="C3146">
            <v>228.29</v>
          </cell>
          <cell r="D3146">
            <v>429.69</v>
          </cell>
        </row>
        <row r="3147">
          <cell r="A3147" t="str">
            <v>11MQ00</v>
          </cell>
          <cell r="B3147">
            <v>364</v>
          </cell>
          <cell r="C3147">
            <v>0</v>
          </cell>
          <cell r="D3147">
            <v>44.47</v>
          </cell>
        </row>
        <row r="3148">
          <cell r="A3148" t="str">
            <v>11MR00</v>
          </cell>
          <cell r="B3148">
            <v>472</v>
          </cell>
          <cell r="C3148">
            <v>353.37</v>
          </cell>
          <cell r="D3148">
            <v>677.8</v>
          </cell>
        </row>
        <row r="3149">
          <cell r="A3149" t="str">
            <v>11MS00</v>
          </cell>
          <cell r="B3149">
            <v>215</v>
          </cell>
          <cell r="C3149">
            <v>467.14</v>
          </cell>
          <cell r="D3149">
            <v>614.91999999999996</v>
          </cell>
        </row>
        <row r="3150">
          <cell r="A3150" t="str">
            <v>11MW00</v>
          </cell>
          <cell r="B3150">
            <v>210</v>
          </cell>
          <cell r="C3150">
            <v>32.75</v>
          </cell>
          <cell r="D3150">
            <v>177.09</v>
          </cell>
        </row>
        <row r="3151">
          <cell r="A3151" t="str">
            <v>11MZ00</v>
          </cell>
          <cell r="B3151">
            <v>466</v>
          </cell>
          <cell r="C3151">
            <v>0</v>
          </cell>
          <cell r="D3151">
            <v>78.48</v>
          </cell>
        </row>
        <row r="3152">
          <cell r="A3152" t="str">
            <v>11NE00</v>
          </cell>
          <cell r="B3152">
            <v>273</v>
          </cell>
          <cell r="C3152">
            <v>0</v>
          </cell>
          <cell r="D3152">
            <v>85.75</v>
          </cell>
        </row>
        <row r="3153">
          <cell r="A3153" t="str">
            <v>11NH00</v>
          </cell>
          <cell r="B3153">
            <v>169</v>
          </cell>
          <cell r="C3153">
            <v>0</v>
          </cell>
          <cell r="D3153">
            <v>114.57</v>
          </cell>
        </row>
        <row r="3154">
          <cell r="A3154" t="str">
            <v>11NM00</v>
          </cell>
          <cell r="B3154">
            <v>194</v>
          </cell>
          <cell r="C3154">
            <v>0</v>
          </cell>
          <cell r="D3154">
            <v>127.72</v>
          </cell>
        </row>
        <row r="3155">
          <cell r="A3155" t="str">
            <v>11NT00</v>
          </cell>
          <cell r="B3155">
            <v>78</v>
          </cell>
          <cell r="C3155">
            <v>0</v>
          </cell>
          <cell r="D3155">
            <v>18.989999999999998</v>
          </cell>
        </row>
        <row r="3156">
          <cell r="A3156" t="str">
            <v>11NU00</v>
          </cell>
          <cell r="B3156">
            <v>92</v>
          </cell>
          <cell r="C3156">
            <v>23.1</v>
          </cell>
          <cell r="D3156">
            <v>86.34</v>
          </cell>
        </row>
        <row r="3157">
          <cell r="A3157" t="str">
            <v>11OA00</v>
          </cell>
          <cell r="B3157">
            <v>65</v>
          </cell>
          <cell r="C3157">
            <v>0</v>
          </cell>
          <cell r="D3157">
            <v>37.4</v>
          </cell>
        </row>
        <row r="3158">
          <cell r="A3158" t="str">
            <v>11OA03</v>
          </cell>
          <cell r="B3158">
            <v>42</v>
          </cell>
          <cell r="C3158">
            <v>0</v>
          </cell>
          <cell r="D3158">
            <v>14.51</v>
          </cell>
        </row>
        <row r="3159">
          <cell r="A3159" t="str">
            <v>11OA04</v>
          </cell>
          <cell r="B3159">
            <v>36</v>
          </cell>
          <cell r="C3159">
            <v>34.89</v>
          </cell>
          <cell r="D3159">
            <v>59.63</v>
          </cell>
        </row>
        <row r="3160">
          <cell r="A3160" t="str">
            <v>11OB00</v>
          </cell>
          <cell r="B3160">
            <v>144</v>
          </cell>
          <cell r="C3160">
            <v>8.33</v>
          </cell>
          <cell r="D3160">
            <v>107.31</v>
          </cell>
        </row>
        <row r="3161">
          <cell r="A3161" t="str">
            <v>11OC00</v>
          </cell>
          <cell r="B3161">
            <v>160</v>
          </cell>
          <cell r="C3161">
            <v>329.17</v>
          </cell>
          <cell r="D3161">
            <v>439.14</v>
          </cell>
        </row>
        <row r="3162">
          <cell r="A3162" t="str">
            <v>11OD00</v>
          </cell>
          <cell r="B3162">
            <v>163</v>
          </cell>
          <cell r="C3162">
            <v>566.79</v>
          </cell>
          <cell r="D3162">
            <v>678.83</v>
          </cell>
        </row>
        <row r="3163">
          <cell r="A3163" t="str">
            <v>11OE00</v>
          </cell>
          <cell r="B3163">
            <v>48</v>
          </cell>
          <cell r="C3163">
            <v>103.22</v>
          </cell>
          <cell r="D3163">
            <v>136.21</v>
          </cell>
        </row>
        <row r="3164">
          <cell r="A3164" t="str">
            <v>11OH00</v>
          </cell>
          <cell r="B3164">
            <v>264</v>
          </cell>
          <cell r="C3164">
            <v>17.16</v>
          </cell>
          <cell r="D3164">
            <v>198.62</v>
          </cell>
        </row>
        <row r="3165">
          <cell r="A3165" t="str">
            <v>11OJ00</v>
          </cell>
          <cell r="B3165">
            <v>241</v>
          </cell>
          <cell r="C3165">
            <v>236.1</v>
          </cell>
          <cell r="D3165">
            <v>401.75</v>
          </cell>
        </row>
        <row r="3166">
          <cell r="A3166" t="str">
            <v>11ON00</v>
          </cell>
          <cell r="B3166">
            <v>114</v>
          </cell>
          <cell r="C3166">
            <v>17.079999999999998</v>
          </cell>
          <cell r="D3166">
            <v>95.44</v>
          </cell>
        </row>
        <row r="3167">
          <cell r="A3167" t="str">
            <v>11OR00</v>
          </cell>
          <cell r="B3167">
            <v>194</v>
          </cell>
          <cell r="C3167">
            <v>162.94999999999999</v>
          </cell>
          <cell r="D3167">
            <v>296.3</v>
          </cell>
        </row>
        <row r="3168">
          <cell r="A3168" t="str">
            <v>11OS00</v>
          </cell>
          <cell r="B3168">
            <v>302</v>
          </cell>
          <cell r="C3168">
            <v>268.33999999999997</v>
          </cell>
          <cell r="D3168">
            <v>475.92</v>
          </cell>
        </row>
        <row r="3169">
          <cell r="A3169" t="str">
            <v>11OT00</v>
          </cell>
          <cell r="B3169">
            <v>231</v>
          </cell>
          <cell r="C3169">
            <v>16.37</v>
          </cell>
          <cell r="D3169">
            <v>175.15</v>
          </cell>
        </row>
        <row r="3170">
          <cell r="A3170" t="str">
            <v>11OU00</v>
          </cell>
          <cell r="B3170">
            <v>159</v>
          </cell>
          <cell r="C3170">
            <v>0</v>
          </cell>
          <cell r="D3170">
            <v>46.03</v>
          </cell>
        </row>
        <row r="3171">
          <cell r="A3171" t="str">
            <v>11OW00</v>
          </cell>
          <cell r="B3171">
            <v>225</v>
          </cell>
          <cell r="C3171">
            <v>0</v>
          </cell>
          <cell r="D3171">
            <v>51.77</v>
          </cell>
        </row>
        <row r="3172">
          <cell r="A3172" t="str">
            <v>11OX00</v>
          </cell>
          <cell r="B3172">
            <v>379</v>
          </cell>
          <cell r="C3172">
            <v>0</v>
          </cell>
          <cell r="D3172">
            <v>83.55</v>
          </cell>
        </row>
        <row r="3173">
          <cell r="A3173" t="str">
            <v>11PD00</v>
          </cell>
          <cell r="B3173">
            <v>345</v>
          </cell>
          <cell r="C3173">
            <v>0</v>
          </cell>
          <cell r="D3173">
            <v>121.12</v>
          </cell>
        </row>
        <row r="3174">
          <cell r="A3174" t="str">
            <v>11PE00</v>
          </cell>
          <cell r="B3174">
            <v>168</v>
          </cell>
          <cell r="C3174">
            <v>0</v>
          </cell>
          <cell r="D3174">
            <v>37.35</v>
          </cell>
        </row>
        <row r="3175">
          <cell r="A3175" t="str">
            <v>11PJ00</v>
          </cell>
          <cell r="B3175">
            <v>202</v>
          </cell>
          <cell r="C3175">
            <v>0</v>
          </cell>
          <cell r="D3175">
            <v>73.260000000000005</v>
          </cell>
        </row>
        <row r="3176">
          <cell r="A3176" t="str">
            <v>11PL00</v>
          </cell>
          <cell r="B3176">
            <v>319</v>
          </cell>
          <cell r="C3176">
            <v>0</v>
          </cell>
          <cell r="D3176">
            <v>111.58</v>
          </cell>
        </row>
        <row r="3177">
          <cell r="A3177" t="str">
            <v>11PM00</v>
          </cell>
          <cell r="B3177">
            <v>257</v>
          </cell>
          <cell r="C3177">
            <v>0</v>
          </cell>
          <cell r="D3177">
            <v>63.01</v>
          </cell>
        </row>
        <row r="3178">
          <cell r="A3178" t="str">
            <v>11PN00</v>
          </cell>
          <cell r="B3178">
            <v>372</v>
          </cell>
          <cell r="C3178">
            <v>266.83</v>
          </cell>
          <cell r="D3178">
            <v>522.53</v>
          </cell>
        </row>
        <row r="3179">
          <cell r="A3179" t="str">
            <v>11PP00</v>
          </cell>
          <cell r="B3179">
            <v>189</v>
          </cell>
          <cell r="C3179">
            <v>2.56</v>
          </cell>
          <cell r="D3179">
            <v>132.47</v>
          </cell>
        </row>
        <row r="3180">
          <cell r="A3180" t="str">
            <v>11PS00</v>
          </cell>
          <cell r="B3180">
            <v>318</v>
          </cell>
          <cell r="C3180">
            <v>232.23</v>
          </cell>
          <cell r="D3180">
            <v>450.81</v>
          </cell>
        </row>
        <row r="3181">
          <cell r="A3181" t="str">
            <v>11PT00</v>
          </cell>
          <cell r="B3181">
            <v>425</v>
          </cell>
          <cell r="C3181">
            <v>0</v>
          </cell>
          <cell r="D3181">
            <v>185.26</v>
          </cell>
        </row>
        <row r="3182">
          <cell r="A3182" t="str">
            <v>11PW00</v>
          </cell>
          <cell r="B3182">
            <v>215</v>
          </cell>
          <cell r="C3182">
            <v>695.19</v>
          </cell>
          <cell r="D3182">
            <v>842.97</v>
          </cell>
        </row>
        <row r="3183">
          <cell r="A3183" t="str">
            <v>11QB00</v>
          </cell>
          <cell r="B3183">
            <v>330</v>
          </cell>
          <cell r="C3183">
            <v>0</v>
          </cell>
          <cell r="D3183">
            <v>133.61000000000001</v>
          </cell>
        </row>
        <row r="3184">
          <cell r="A3184" t="str">
            <v>11QC00</v>
          </cell>
          <cell r="B3184">
            <v>170</v>
          </cell>
          <cell r="C3184">
            <v>39.65</v>
          </cell>
          <cell r="D3184">
            <v>156.51</v>
          </cell>
        </row>
        <row r="3185">
          <cell r="A3185" t="str">
            <v>11QD00</v>
          </cell>
          <cell r="B3185">
            <v>215</v>
          </cell>
          <cell r="C3185">
            <v>70.62</v>
          </cell>
          <cell r="D3185">
            <v>218.41</v>
          </cell>
        </row>
        <row r="3186">
          <cell r="A3186" t="str">
            <v>11QG00</v>
          </cell>
          <cell r="B3186">
            <v>133</v>
          </cell>
          <cell r="C3186">
            <v>0</v>
          </cell>
          <cell r="D3186">
            <v>80.69</v>
          </cell>
        </row>
        <row r="3187">
          <cell r="A3187" t="str">
            <v>11QH00</v>
          </cell>
          <cell r="B3187">
            <v>314</v>
          </cell>
          <cell r="C3187">
            <v>0</v>
          </cell>
          <cell r="D3187">
            <v>104.19</v>
          </cell>
        </row>
        <row r="3188">
          <cell r="A3188" t="str">
            <v>11QK00</v>
          </cell>
          <cell r="B3188">
            <v>296</v>
          </cell>
          <cell r="C3188">
            <v>0</v>
          </cell>
          <cell r="D3188">
            <v>126.1</v>
          </cell>
        </row>
        <row r="3189">
          <cell r="A3189" t="str">
            <v>11QL00</v>
          </cell>
          <cell r="B3189">
            <v>254</v>
          </cell>
          <cell r="C3189">
            <v>0</v>
          </cell>
          <cell r="D3189">
            <v>48.94</v>
          </cell>
        </row>
        <row r="3190">
          <cell r="A3190" t="str">
            <v>11QN00</v>
          </cell>
          <cell r="B3190">
            <v>79</v>
          </cell>
          <cell r="C3190">
            <v>8.3800000000000008</v>
          </cell>
          <cell r="D3190">
            <v>62.68</v>
          </cell>
        </row>
        <row r="3191">
          <cell r="A3191" t="str">
            <v>11QO00</v>
          </cell>
          <cell r="B3191">
            <v>189</v>
          </cell>
          <cell r="C3191">
            <v>536.82000000000005</v>
          </cell>
          <cell r="D3191">
            <v>666.73</v>
          </cell>
        </row>
        <row r="3192">
          <cell r="A3192" t="str">
            <v>11QQ00</v>
          </cell>
          <cell r="B3192">
            <v>185</v>
          </cell>
          <cell r="C3192">
            <v>0</v>
          </cell>
          <cell r="D3192">
            <v>48.94</v>
          </cell>
        </row>
        <row r="3193">
          <cell r="A3193" t="str">
            <v>11QT00</v>
          </cell>
          <cell r="B3193">
            <v>222</v>
          </cell>
          <cell r="C3193">
            <v>0</v>
          </cell>
          <cell r="D3193">
            <v>118.73</v>
          </cell>
        </row>
        <row r="3194">
          <cell r="A3194" t="str">
            <v>11QU00</v>
          </cell>
          <cell r="B3194">
            <v>358</v>
          </cell>
          <cell r="C3194">
            <v>0</v>
          </cell>
          <cell r="D3194">
            <v>146.55000000000001</v>
          </cell>
        </row>
        <row r="3195">
          <cell r="A3195" t="str">
            <v>11QV00</v>
          </cell>
          <cell r="B3195">
            <v>278</v>
          </cell>
          <cell r="C3195">
            <v>559.41</v>
          </cell>
          <cell r="D3195">
            <v>750.5</v>
          </cell>
        </row>
        <row r="3196">
          <cell r="A3196" t="str">
            <v>11QW00</v>
          </cell>
          <cell r="B3196">
            <v>254</v>
          </cell>
          <cell r="C3196">
            <v>0</v>
          </cell>
          <cell r="D3196">
            <v>62.56</v>
          </cell>
        </row>
        <row r="3197">
          <cell r="A3197" t="str">
            <v>11QX00</v>
          </cell>
          <cell r="B3197">
            <v>230</v>
          </cell>
          <cell r="C3197">
            <v>45.69</v>
          </cell>
          <cell r="D3197">
            <v>203.78</v>
          </cell>
        </row>
        <row r="3198">
          <cell r="A3198" t="str">
            <v>11QY00</v>
          </cell>
          <cell r="B3198">
            <v>387</v>
          </cell>
          <cell r="C3198">
            <v>0</v>
          </cell>
          <cell r="D3198">
            <v>134.88</v>
          </cell>
        </row>
        <row r="3199">
          <cell r="A3199" t="str">
            <v>11QZ00</v>
          </cell>
          <cell r="B3199">
            <v>236</v>
          </cell>
          <cell r="C3199">
            <v>0</v>
          </cell>
          <cell r="D3199">
            <v>0</v>
          </cell>
        </row>
        <row r="3200">
          <cell r="A3200" t="str">
            <v>11RC00</v>
          </cell>
          <cell r="B3200">
            <v>111</v>
          </cell>
          <cell r="C3200">
            <v>0</v>
          </cell>
          <cell r="D3200">
            <v>64.349999999999994</v>
          </cell>
        </row>
        <row r="3201">
          <cell r="A3201" t="str">
            <v>11RD00</v>
          </cell>
          <cell r="B3201">
            <v>177</v>
          </cell>
          <cell r="C3201">
            <v>47.76</v>
          </cell>
          <cell r="D3201">
            <v>169.42</v>
          </cell>
        </row>
        <row r="3202">
          <cell r="A3202" t="str">
            <v>11RF00</v>
          </cell>
          <cell r="B3202">
            <v>122</v>
          </cell>
          <cell r="C3202">
            <v>34.65</v>
          </cell>
          <cell r="D3202">
            <v>118.51</v>
          </cell>
        </row>
        <row r="3203">
          <cell r="A3203" t="str">
            <v>11RG00</v>
          </cell>
          <cell r="B3203">
            <v>380</v>
          </cell>
          <cell r="C3203">
            <v>160.6</v>
          </cell>
          <cell r="D3203">
            <v>421.8</v>
          </cell>
        </row>
        <row r="3204">
          <cell r="A3204" t="str">
            <v>11RH00</v>
          </cell>
          <cell r="B3204">
            <v>192</v>
          </cell>
          <cell r="C3204">
            <v>0</v>
          </cell>
          <cell r="D3204">
            <v>46.26</v>
          </cell>
        </row>
        <row r="3205">
          <cell r="A3205" t="str">
            <v>11RI00</v>
          </cell>
          <cell r="B3205">
            <v>250</v>
          </cell>
          <cell r="C3205">
            <v>0</v>
          </cell>
          <cell r="D3205">
            <v>47.86</v>
          </cell>
        </row>
        <row r="3206">
          <cell r="A3206" t="str">
            <v>11RJ00</v>
          </cell>
          <cell r="B3206">
            <v>209</v>
          </cell>
          <cell r="C3206">
            <v>0</v>
          </cell>
          <cell r="D3206">
            <v>52.42</v>
          </cell>
        </row>
        <row r="3207">
          <cell r="A3207" t="str">
            <v>11RK00</v>
          </cell>
          <cell r="B3207">
            <v>223</v>
          </cell>
          <cell r="C3207">
            <v>5.49</v>
          </cell>
          <cell r="D3207">
            <v>158.77000000000001</v>
          </cell>
        </row>
        <row r="3208">
          <cell r="A3208" t="str">
            <v>11RL00</v>
          </cell>
          <cell r="B3208">
            <v>194</v>
          </cell>
          <cell r="C3208">
            <v>0</v>
          </cell>
          <cell r="D3208">
            <v>49.39</v>
          </cell>
        </row>
        <row r="3209">
          <cell r="A3209" t="str">
            <v>11RO00</v>
          </cell>
          <cell r="B3209">
            <v>268</v>
          </cell>
          <cell r="C3209">
            <v>0</v>
          </cell>
          <cell r="D3209">
            <v>71.58</v>
          </cell>
        </row>
        <row r="3210">
          <cell r="A3210" t="str">
            <v>11RP00</v>
          </cell>
          <cell r="B3210">
            <v>290</v>
          </cell>
          <cell r="C3210">
            <v>36.020000000000003</v>
          </cell>
          <cell r="D3210">
            <v>235.35</v>
          </cell>
        </row>
        <row r="3211">
          <cell r="A3211" t="str">
            <v>11RR00</v>
          </cell>
          <cell r="B3211">
            <v>120</v>
          </cell>
          <cell r="C3211">
            <v>353.47</v>
          </cell>
          <cell r="D3211">
            <v>435.96</v>
          </cell>
        </row>
        <row r="3212">
          <cell r="A3212" t="str">
            <v>11RS00</v>
          </cell>
          <cell r="B3212">
            <v>169</v>
          </cell>
          <cell r="C3212">
            <v>5.22</v>
          </cell>
          <cell r="D3212">
            <v>121.38</v>
          </cell>
        </row>
        <row r="3213">
          <cell r="A3213" t="str">
            <v>11RT00</v>
          </cell>
          <cell r="B3213">
            <v>451</v>
          </cell>
          <cell r="C3213">
            <v>0</v>
          </cell>
          <cell r="D3213">
            <v>160.11000000000001</v>
          </cell>
        </row>
        <row r="3214">
          <cell r="A3214" t="str">
            <v>11RU00</v>
          </cell>
          <cell r="B3214">
            <v>105</v>
          </cell>
          <cell r="C3214">
            <v>317.52999999999997</v>
          </cell>
          <cell r="D3214">
            <v>389.71</v>
          </cell>
        </row>
        <row r="3215">
          <cell r="A3215" t="str">
            <v>11RW00</v>
          </cell>
          <cell r="B3215">
            <v>95</v>
          </cell>
          <cell r="C3215">
            <v>0</v>
          </cell>
          <cell r="D3215">
            <v>20.48</v>
          </cell>
        </row>
        <row r="3216">
          <cell r="A3216" t="str">
            <v>11RX00</v>
          </cell>
          <cell r="B3216">
            <v>102</v>
          </cell>
          <cell r="C3216">
            <v>35.590000000000003</v>
          </cell>
          <cell r="D3216">
            <v>105.7</v>
          </cell>
        </row>
        <row r="3217">
          <cell r="A3217" t="str">
            <v>11RY00</v>
          </cell>
          <cell r="B3217">
            <v>221</v>
          </cell>
          <cell r="C3217">
            <v>148.88</v>
          </cell>
          <cell r="D3217">
            <v>300.79000000000002</v>
          </cell>
        </row>
        <row r="3218">
          <cell r="A3218" t="str">
            <v>11RZ00</v>
          </cell>
          <cell r="B3218">
            <v>386</v>
          </cell>
          <cell r="C3218">
            <v>409.45</v>
          </cell>
          <cell r="D3218">
            <v>674.77</v>
          </cell>
        </row>
        <row r="3219">
          <cell r="A3219" t="str">
            <v>11SI00</v>
          </cell>
          <cell r="B3219">
            <v>317</v>
          </cell>
          <cell r="C3219">
            <v>143.1</v>
          </cell>
          <cell r="D3219">
            <v>360.99</v>
          </cell>
        </row>
        <row r="3220">
          <cell r="A3220" t="str">
            <v>11SJ00</v>
          </cell>
          <cell r="B3220">
            <v>235</v>
          </cell>
          <cell r="C3220">
            <v>468.91</v>
          </cell>
          <cell r="D3220">
            <v>630.44000000000005</v>
          </cell>
        </row>
        <row r="3221">
          <cell r="A3221" t="str">
            <v>11SK00</v>
          </cell>
          <cell r="B3221">
            <v>218</v>
          </cell>
          <cell r="C3221">
            <v>0</v>
          </cell>
          <cell r="D3221">
            <v>34.369999999999997</v>
          </cell>
        </row>
        <row r="3222">
          <cell r="A3222" t="str">
            <v>11SO00</v>
          </cell>
          <cell r="B3222">
            <v>67</v>
          </cell>
          <cell r="C3222">
            <v>10.93</v>
          </cell>
          <cell r="D3222">
            <v>56.98</v>
          </cell>
        </row>
        <row r="3223">
          <cell r="A3223" t="str">
            <v>11SX00</v>
          </cell>
          <cell r="B3223">
            <v>207</v>
          </cell>
          <cell r="C3223">
            <v>0</v>
          </cell>
          <cell r="D3223">
            <v>66.5</v>
          </cell>
        </row>
        <row r="3224">
          <cell r="A3224" t="str">
            <v>11SY00</v>
          </cell>
          <cell r="B3224">
            <v>279</v>
          </cell>
          <cell r="C3224">
            <v>191.03</v>
          </cell>
          <cell r="D3224">
            <v>382.81</v>
          </cell>
        </row>
        <row r="3225">
          <cell r="A3225" t="str">
            <v>11TC00</v>
          </cell>
          <cell r="B3225">
            <v>23</v>
          </cell>
          <cell r="C3225">
            <v>0</v>
          </cell>
          <cell r="D3225">
            <v>14.61</v>
          </cell>
        </row>
        <row r="3226">
          <cell r="A3226" t="str">
            <v>11TD00</v>
          </cell>
          <cell r="B3226">
            <v>76</v>
          </cell>
          <cell r="C3226">
            <v>0</v>
          </cell>
          <cell r="D3226">
            <v>15.69</v>
          </cell>
        </row>
        <row r="3227">
          <cell r="A3227" t="str">
            <v>11TI00</v>
          </cell>
          <cell r="B3227">
            <v>67</v>
          </cell>
          <cell r="C3227">
            <v>0</v>
          </cell>
          <cell r="D3227">
            <v>45.15</v>
          </cell>
        </row>
        <row r="3228">
          <cell r="A3228" t="str">
            <v>11TN00</v>
          </cell>
          <cell r="B3228">
            <v>52</v>
          </cell>
          <cell r="C3228">
            <v>0</v>
          </cell>
          <cell r="D3228">
            <v>0</v>
          </cell>
        </row>
        <row r="3229">
          <cell r="A3229" t="str">
            <v>11TQ00</v>
          </cell>
          <cell r="B3229">
            <v>97</v>
          </cell>
          <cell r="C3229">
            <v>0</v>
          </cell>
          <cell r="D3229">
            <v>15.1</v>
          </cell>
        </row>
        <row r="3230">
          <cell r="A3230" t="str">
            <v>11TR00</v>
          </cell>
          <cell r="B3230">
            <v>333</v>
          </cell>
          <cell r="C3230">
            <v>0</v>
          </cell>
          <cell r="D3230">
            <v>104.86</v>
          </cell>
        </row>
        <row r="3231">
          <cell r="A3231" t="str">
            <v>11TX00</v>
          </cell>
          <cell r="B3231">
            <v>254</v>
          </cell>
          <cell r="C3231">
            <v>71.94</v>
          </cell>
          <cell r="D3231">
            <v>246.53</v>
          </cell>
        </row>
        <row r="3232">
          <cell r="A3232" t="str">
            <v>11TY00</v>
          </cell>
          <cell r="B3232">
            <v>89</v>
          </cell>
          <cell r="C3232">
            <v>104.93</v>
          </cell>
          <cell r="D3232">
            <v>166.1</v>
          </cell>
        </row>
        <row r="3233">
          <cell r="A3233" t="str">
            <v>11TZ00</v>
          </cell>
          <cell r="B3233">
            <v>144</v>
          </cell>
          <cell r="C3233">
            <v>0</v>
          </cell>
          <cell r="D3233">
            <v>65.47</v>
          </cell>
        </row>
        <row r="3234">
          <cell r="A3234" t="str">
            <v>11UA00</v>
          </cell>
          <cell r="B3234">
            <v>31</v>
          </cell>
          <cell r="C3234">
            <v>0</v>
          </cell>
          <cell r="D3234">
            <v>10.79</v>
          </cell>
        </row>
        <row r="3235">
          <cell r="A3235" t="str">
            <v>11UB00</v>
          </cell>
          <cell r="B3235">
            <v>209</v>
          </cell>
          <cell r="C3235">
            <v>830.03</v>
          </cell>
          <cell r="D3235">
            <v>973.69</v>
          </cell>
        </row>
        <row r="3236">
          <cell r="A3236" t="str">
            <v>11UC00</v>
          </cell>
          <cell r="B3236">
            <v>78</v>
          </cell>
          <cell r="C3236">
            <v>71.12</v>
          </cell>
          <cell r="D3236">
            <v>124.73</v>
          </cell>
        </row>
        <row r="3237">
          <cell r="A3237" t="str">
            <v>11UD00</v>
          </cell>
          <cell r="B3237">
            <v>164</v>
          </cell>
          <cell r="C3237">
            <v>164.91</v>
          </cell>
          <cell r="D3237">
            <v>277.63</v>
          </cell>
        </row>
        <row r="3238">
          <cell r="A3238" t="str">
            <v>11UD01</v>
          </cell>
          <cell r="B3238">
            <v>71</v>
          </cell>
          <cell r="C3238">
            <v>240.27</v>
          </cell>
          <cell r="D3238">
            <v>289.08</v>
          </cell>
        </row>
        <row r="3239">
          <cell r="A3239" t="str">
            <v>11UF00</v>
          </cell>
          <cell r="B3239">
            <v>107</v>
          </cell>
          <cell r="C3239">
            <v>343.72</v>
          </cell>
          <cell r="D3239">
            <v>417.26</v>
          </cell>
        </row>
        <row r="3240">
          <cell r="A3240" t="str">
            <v>11UG00</v>
          </cell>
          <cell r="B3240">
            <v>28</v>
          </cell>
          <cell r="C3240">
            <v>0</v>
          </cell>
          <cell r="D3240">
            <v>16.12</v>
          </cell>
        </row>
        <row r="3241">
          <cell r="A3241" t="str">
            <v>11UH00</v>
          </cell>
          <cell r="B3241">
            <v>131</v>
          </cell>
          <cell r="C3241">
            <v>0</v>
          </cell>
          <cell r="D3241">
            <v>53.7</v>
          </cell>
        </row>
        <row r="3242">
          <cell r="A3242" t="str">
            <v>11UJ00</v>
          </cell>
          <cell r="B3242">
            <v>66</v>
          </cell>
          <cell r="C3242">
            <v>2.0099999999999998</v>
          </cell>
          <cell r="D3242">
            <v>47.37</v>
          </cell>
        </row>
        <row r="3243">
          <cell r="A3243" t="str">
            <v>11UM00</v>
          </cell>
          <cell r="B3243">
            <v>146</v>
          </cell>
          <cell r="C3243">
            <v>98.71</v>
          </cell>
          <cell r="D3243">
            <v>199.06</v>
          </cell>
        </row>
        <row r="3244">
          <cell r="A3244" t="str">
            <v>11UN00</v>
          </cell>
          <cell r="B3244">
            <v>93</v>
          </cell>
          <cell r="C3244">
            <v>0</v>
          </cell>
          <cell r="D3244">
            <v>26.53</v>
          </cell>
        </row>
        <row r="3245">
          <cell r="A3245" t="str">
            <v>11UO00</v>
          </cell>
          <cell r="B3245">
            <v>184</v>
          </cell>
          <cell r="C3245">
            <v>0</v>
          </cell>
          <cell r="D3245">
            <v>58.36</v>
          </cell>
        </row>
        <row r="3246">
          <cell r="A3246" t="str">
            <v>11UQ00</v>
          </cell>
          <cell r="B3246">
            <v>101</v>
          </cell>
          <cell r="C3246">
            <v>0</v>
          </cell>
          <cell r="D3246">
            <v>37.54</v>
          </cell>
        </row>
        <row r="3247">
          <cell r="A3247" t="str">
            <v>11UQ01</v>
          </cell>
          <cell r="B3247">
            <v>51</v>
          </cell>
          <cell r="C3247">
            <v>0</v>
          </cell>
          <cell r="D3247">
            <v>4.75</v>
          </cell>
        </row>
        <row r="3248">
          <cell r="A3248" t="str">
            <v>11UR00</v>
          </cell>
          <cell r="B3248">
            <v>56</v>
          </cell>
          <cell r="C3248">
            <v>0</v>
          </cell>
          <cell r="D3248">
            <v>9.3800000000000008</v>
          </cell>
        </row>
        <row r="3249">
          <cell r="A3249" t="str">
            <v>11UY00</v>
          </cell>
          <cell r="B3249">
            <v>255</v>
          </cell>
          <cell r="C3249">
            <v>212.77</v>
          </cell>
          <cell r="D3249">
            <v>388.05</v>
          </cell>
        </row>
        <row r="3250">
          <cell r="A3250" t="str">
            <v>11UZ00</v>
          </cell>
          <cell r="B3250">
            <v>107</v>
          </cell>
          <cell r="C3250">
            <v>0</v>
          </cell>
          <cell r="D3250">
            <v>65.61</v>
          </cell>
        </row>
        <row r="3251">
          <cell r="A3251" t="str">
            <v>11VA00</v>
          </cell>
          <cell r="B3251">
            <v>80</v>
          </cell>
          <cell r="C3251">
            <v>58.62</v>
          </cell>
          <cell r="D3251">
            <v>113.61</v>
          </cell>
        </row>
        <row r="3252">
          <cell r="A3252" t="str">
            <v>11VF00</v>
          </cell>
          <cell r="B3252">
            <v>234</v>
          </cell>
          <cell r="C3252">
            <v>57.55</v>
          </cell>
          <cell r="D3252">
            <v>218.39</v>
          </cell>
        </row>
        <row r="3253">
          <cell r="A3253" t="str">
            <v>11VJ00</v>
          </cell>
          <cell r="B3253">
            <v>221</v>
          </cell>
          <cell r="C3253">
            <v>112.75</v>
          </cell>
          <cell r="D3253">
            <v>264.64999999999998</v>
          </cell>
        </row>
        <row r="3254">
          <cell r="A3254" t="str">
            <v>11VK00</v>
          </cell>
          <cell r="B3254">
            <v>219</v>
          </cell>
          <cell r="C3254">
            <v>0</v>
          </cell>
          <cell r="D3254">
            <v>142.59</v>
          </cell>
        </row>
        <row r="3255">
          <cell r="A3255" t="str">
            <v>11VM00</v>
          </cell>
          <cell r="B3255">
            <v>241</v>
          </cell>
          <cell r="C3255">
            <v>0</v>
          </cell>
          <cell r="D3255">
            <v>73.03</v>
          </cell>
        </row>
        <row r="3256">
          <cell r="A3256" t="str">
            <v>11VN00</v>
          </cell>
          <cell r="B3256">
            <v>265</v>
          </cell>
          <cell r="C3256">
            <v>0</v>
          </cell>
          <cell r="D3256">
            <v>95.96</v>
          </cell>
        </row>
        <row r="3257">
          <cell r="A3257" t="str">
            <v>11VO00</v>
          </cell>
          <cell r="B3257">
            <v>114</v>
          </cell>
          <cell r="C3257">
            <v>21.33</v>
          </cell>
          <cell r="D3257">
            <v>99.68</v>
          </cell>
        </row>
        <row r="3258">
          <cell r="A3258" t="str">
            <v>11VP00</v>
          </cell>
          <cell r="B3258">
            <v>162</v>
          </cell>
          <cell r="C3258">
            <v>242.6</v>
          </cell>
          <cell r="D3258">
            <v>353.95</v>
          </cell>
        </row>
        <row r="3259">
          <cell r="A3259" t="str">
            <v>11VR00</v>
          </cell>
          <cell r="B3259">
            <v>465</v>
          </cell>
          <cell r="C3259">
            <v>199.67</v>
          </cell>
          <cell r="D3259">
            <v>519.29</v>
          </cell>
        </row>
        <row r="3260">
          <cell r="A3260" t="str">
            <v>11VU00</v>
          </cell>
          <cell r="B3260">
            <v>349</v>
          </cell>
          <cell r="C3260">
            <v>0</v>
          </cell>
          <cell r="D3260">
            <v>213.01</v>
          </cell>
        </row>
        <row r="3261">
          <cell r="A3261" t="str">
            <v>11VV00</v>
          </cell>
          <cell r="B3261">
            <v>199</v>
          </cell>
          <cell r="C3261">
            <v>0</v>
          </cell>
          <cell r="D3261">
            <v>60.15</v>
          </cell>
        </row>
        <row r="3262">
          <cell r="A3262" t="str">
            <v>11VZ00</v>
          </cell>
          <cell r="B3262">
            <v>258</v>
          </cell>
          <cell r="C3262">
            <v>149.09</v>
          </cell>
          <cell r="D3262">
            <v>326.43</v>
          </cell>
        </row>
        <row r="3263">
          <cell r="A3263" t="str">
            <v>11WB00</v>
          </cell>
          <cell r="B3263">
            <v>250</v>
          </cell>
          <cell r="C3263">
            <v>77.010000000000005</v>
          </cell>
          <cell r="D3263">
            <v>248.85</v>
          </cell>
        </row>
        <row r="3264">
          <cell r="A3264" t="str">
            <v>11WC00</v>
          </cell>
          <cell r="B3264">
            <v>98</v>
          </cell>
          <cell r="C3264">
            <v>0</v>
          </cell>
          <cell r="D3264">
            <v>28.62</v>
          </cell>
        </row>
        <row r="3265">
          <cell r="A3265" t="str">
            <v>11WD00</v>
          </cell>
          <cell r="B3265">
            <v>359</v>
          </cell>
          <cell r="C3265">
            <v>0</v>
          </cell>
          <cell r="D3265">
            <v>149.25</v>
          </cell>
        </row>
        <row r="3266">
          <cell r="A3266" t="str">
            <v>11WG00</v>
          </cell>
          <cell r="B3266">
            <v>132</v>
          </cell>
          <cell r="C3266">
            <v>156.69</v>
          </cell>
          <cell r="D3266">
            <v>247.42</v>
          </cell>
        </row>
        <row r="3267">
          <cell r="A3267" t="str">
            <v>11WI00</v>
          </cell>
          <cell r="B3267">
            <v>179</v>
          </cell>
          <cell r="C3267">
            <v>0</v>
          </cell>
          <cell r="D3267">
            <v>115.55</v>
          </cell>
        </row>
        <row r="3268">
          <cell r="A3268" t="str">
            <v>11WN00</v>
          </cell>
          <cell r="B3268">
            <v>200</v>
          </cell>
          <cell r="C3268">
            <v>0</v>
          </cell>
          <cell r="D3268">
            <v>132.4</v>
          </cell>
        </row>
        <row r="3269">
          <cell r="A3269" t="str">
            <v>11WP00</v>
          </cell>
          <cell r="B3269">
            <v>602</v>
          </cell>
          <cell r="C3269">
            <v>0</v>
          </cell>
          <cell r="D3269">
            <v>234.4</v>
          </cell>
        </row>
        <row r="3270">
          <cell r="A3270" t="str">
            <v>11WQ00</v>
          </cell>
          <cell r="B3270">
            <v>282</v>
          </cell>
          <cell r="C3270">
            <v>0</v>
          </cell>
          <cell r="D3270">
            <v>57.89</v>
          </cell>
        </row>
        <row r="3271">
          <cell r="A3271" t="str">
            <v>11WU00</v>
          </cell>
          <cell r="B3271">
            <v>49</v>
          </cell>
          <cell r="C3271">
            <v>0</v>
          </cell>
          <cell r="D3271">
            <v>4.2300000000000004</v>
          </cell>
        </row>
        <row r="3272">
          <cell r="A3272" t="str">
            <v>11WV00</v>
          </cell>
          <cell r="B3272">
            <v>143</v>
          </cell>
          <cell r="C3272">
            <v>363.84</v>
          </cell>
          <cell r="D3272">
            <v>462.13</v>
          </cell>
        </row>
        <row r="3273">
          <cell r="A3273" t="str">
            <v>11WZ00</v>
          </cell>
          <cell r="B3273">
            <v>143</v>
          </cell>
          <cell r="C3273">
            <v>21.18</v>
          </cell>
          <cell r="D3273">
            <v>119.47</v>
          </cell>
        </row>
        <row r="3274">
          <cell r="A3274" t="str">
            <v>11XA00</v>
          </cell>
          <cell r="B3274">
            <v>417</v>
          </cell>
          <cell r="C3274">
            <v>0</v>
          </cell>
          <cell r="D3274">
            <v>214.46</v>
          </cell>
        </row>
        <row r="3275">
          <cell r="A3275" t="str">
            <v>11XF00</v>
          </cell>
          <cell r="B3275">
            <v>269</v>
          </cell>
          <cell r="C3275">
            <v>0</v>
          </cell>
          <cell r="D3275">
            <v>107.97</v>
          </cell>
        </row>
        <row r="3276">
          <cell r="A3276" t="str">
            <v>11XH00</v>
          </cell>
          <cell r="B3276">
            <v>209</v>
          </cell>
          <cell r="C3276">
            <v>52.93</v>
          </cell>
          <cell r="D3276">
            <v>196.59</v>
          </cell>
        </row>
        <row r="3277">
          <cell r="A3277" t="str">
            <v>11XI00</v>
          </cell>
          <cell r="B3277">
            <v>274</v>
          </cell>
          <cell r="C3277">
            <v>0</v>
          </cell>
          <cell r="D3277">
            <v>128.38</v>
          </cell>
        </row>
        <row r="3278">
          <cell r="A3278" t="str">
            <v>11XJ00</v>
          </cell>
          <cell r="B3278">
            <v>56</v>
          </cell>
          <cell r="C3278">
            <v>0</v>
          </cell>
          <cell r="D3278">
            <v>26.59</v>
          </cell>
        </row>
        <row r="3279">
          <cell r="A3279" t="str">
            <v>11XK00</v>
          </cell>
          <cell r="B3279">
            <v>416</v>
          </cell>
          <cell r="C3279">
            <v>0</v>
          </cell>
          <cell r="D3279">
            <v>107.53</v>
          </cell>
        </row>
        <row r="3280">
          <cell r="A3280" t="str">
            <v>11XL00</v>
          </cell>
          <cell r="B3280">
            <v>137</v>
          </cell>
          <cell r="C3280">
            <v>75.2</v>
          </cell>
          <cell r="D3280">
            <v>169.37</v>
          </cell>
        </row>
        <row r="3281">
          <cell r="A3281" t="str">
            <v>11XM00</v>
          </cell>
          <cell r="B3281">
            <v>195</v>
          </cell>
          <cell r="C3281">
            <v>0</v>
          </cell>
          <cell r="D3281">
            <v>89.83</v>
          </cell>
        </row>
        <row r="3282">
          <cell r="A3282" t="str">
            <v>11XQ00</v>
          </cell>
          <cell r="B3282">
            <v>115</v>
          </cell>
          <cell r="C3282">
            <v>0</v>
          </cell>
          <cell r="D3282">
            <v>40.29</v>
          </cell>
        </row>
        <row r="3283">
          <cell r="A3283" t="str">
            <v>11XS00</v>
          </cell>
          <cell r="B3283">
            <v>212</v>
          </cell>
          <cell r="C3283">
            <v>104.87</v>
          </cell>
          <cell r="D3283">
            <v>250.59</v>
          </cell>
        </row>
        <row r="3284">
          <cell r="A3284" t="str">
            <v>11XU00</v>
          </cell>
          <cell r="B3284">
            <v>215</v>
          </cell>
          <cell r="C3284">
            <v>0</v>
          </cell>
          <cell r="D3284">
            <v>82.51</v>
          </cell>
        </row>
        <row r="3285">
          <cell r="A3285" t="str">
            <v>11XY00</v>
          </cell>
          <cell r="B3285">
            <v>183</v>
          </cell>
          <cell r="C3285">
            <v>4.5999999999999996</v>
          </cell>
          <cell r="D3285">
            <v>130.38999999999999</v>
          </cell>
        </row>
        <row r="3286">
          <cell r="A3286" t="str">
            <v>11XZ00</v>
          </cell>
          <cell r="B3286">
            <v>204</v>
          </cell>
          <cell r="C3286">
            <v>0</v>
          </cell>
          <cell r="D3286">
            <v>63.04</v>
          </cell>
        </row>
        <row r="3287">
          <cell r="A3287" t="str">
            <v>11YA00</v>
          </cell>
          <cell r="B3287">
            <v>143</v>
          </cell>
          <cell r="C3287">
            <v>359.7</v>
          </cell>
          <cell r="D3287">
            <v>457.99</v>
          </cell>
        </row>
        <row r="3288">
          <cell r="A3288" t="str">
            <v>11YE00</v>
          </cell>
          <cell r="B3288">
            <v>169</v>
          </cell>
          <cell r="C3288">
            <v>0</v>
          </cell>
          <cell r="D3288">
            <v>105.97</v>
          </cell>
        </row>
        <row r="3289">
          <cell r="A3289" t="str">
            <v>11YI00</v>
          </cell>
          <cell r="B3289">
            <v>72</v>
          </cell>
          <cell r="C3289">
            <v>1.51</v>
          </cell>
          <cell r="D3289">
            <v>51</v>
          </cell>
        </row>
        <row r="3290">
          <cell r="A3290" t="str">
            <v>11YJ00</v>
          </cell>
          <cell r="B3290">
            <v>246</v>
          </cell>
          <cell r="C3290">
            <v>0</v>
          </cell>
          <cell r="D3290">
            <v>88.19</v>
          </cell>
        </row>
        <row r="3291">
          <cell r="A3291" t="str">
            <v>11YL00</v>
          </cell>
          <cell r="B3291">
            <v>236</v>
          </cell>
          <cell r="C3291">
            <v>86.52</v>
          </cell>
          <cell r="D3291">
            <v>248.74</v>
          </cell>
        </row>
        <row r="3292">
          <cell r="A3292" t="str">
            <v>11YP00</v>
          </cell>
          <cell r="B3292">
            <v>215</v>
          </cell>
          <cell r="C3292">
            <v>33.07</v>
          </cell>
          <cell r="D3292">
            <v>180.85</v>
          </cell>
        </row>
        <row r="3293">
          <cell r="A3293" t="str">
            <v>11YV00</v>
          </cell>
          <cell r="B3293">
            <v>315</v>
          </cell>
          <cell r="C3293">
            <v>0</v>
          </cell>
          <cell r="D3293">
            <v>96.76</v>
          </cell>
        </row>
        <row r="3294">
          <cell r="A3294" t="str">
            <v>11YW00</v>
          </cell>
          <cell r="B3294">
            <v>146</v>
          </cell>
          <cell r="C3294">
            <v>25.78</v>
          </cell>
          <cell r="D3294">
            <v>126.14</v>
          </cell>
        </row>
        <row r="3295">
          <cell r="A3295" t="str">
            <v>11YX00</v>
          </cell>
          <cell r="B3295">
            <v>110</v>
          </cell>
          <cell r="C3295">
            <v>0</v>
          </cell>
          <cell r="D3295">
            <v>61.04</v>
          </cell>
        </row>
        <row r="3296">
          <cell r="A3296" t="str">
            <v>11ZC00</v>
          </cell>
          <cell r="B3296">
            <v>149</v>
          </cell>
          <cell r="C3296">
            <v>91</v>
          </cell>
          <cell r="D3296">
            <v>193.41</v>
          </cell>
        </row>
        <row r="3297">
          <cell r="A3297" t="str">
            <v>11ZE00</v>
          </cell>
          <cell r="B3297">
            <v>116</v>
          </cell>
          <cell r="C3297">
            <v>62.28</v>
          </cell>
          <cell r="D3297">
            <v>142.01</v>
          </cell>
        </row>
        <row r="3298">
          <cell r="A3298" t="str">
            <v>11ZI00</v>
          </cell>
          <cell r="B3298">
            <v>152</v>
          </cell>
          <cell r="C3298">
            <v>77.34</v>
          </cell>
          <cell r="D3298">
            <v>181.82</v>
          </cell>
        </row>
        <row r="3299">
          <cell r="A3299" t="str">
            <v>11ZL00</v>
          </cell>
          <cell r="B3299">
            <v>214</v>
          </cell>
          <cell r="C3299">
            <v>0</v>
          </cell>
          <cell r="D3299">
            <v>62.45</v>
          </cell>
        </row>
        <row r="3300">
          <cell r="A3300" t="str">
            <v>11ZM00</v>
          </cell>
          <cell r="B3300">
            <v>80</v>
          </cell>
          <cell r="C3300">
            <v>149.09</v>
          </cell>
          <cell r="D3300">
            <v>204.08</v>
          </cell>
        </row>
        <row r="3301">
          <cell r="A3301" t="str">
            <v>11ZP00</v>
          </cell>
          <cell r="B3301">
            <v>221</v>
          </cell>
          <cell r="C3301">
            <v>0</v>
          </cell>
          <cell r="D3301">
            <v>20.72</v>
          </cell>
        </row>
        <row r="3302">
          <cell r="A3302" t="str">
            <v>11ZQ00</v>
          </cell>
          <cell r="B3302">
            <v>572</v>
          </cell>
          <cell r="C3302">
            <v>0</v>
          </cell>
          <cell r="D3302">
            <v>190.45</v>
          </cell>
        </row>
        <row r="3303">
          <cell r="A3303" t="str">
            <v>11ZU00</v>
          </cell>
          <cell r="B3303">
            <v>183</v>
          </cell>
          <cell r="C3303">
            <v>0</v>
          </cell>
          <cell r="D3303">
            <v>42.06</v>
          </cell>
        </row>
        <row r="3304">
          <cell r="A3304" t="str">
            <v>11ZW00</v>
          </cell>
          <cell r="B3304">
            <v>177</v>
          </cell>
          <cell r="C3304">
            <v>43.3</v>
          </cell>
          <cell r="D3304">
            <v>164.96</v>
          </cell>
        </row>
        <row r="3305">
          <cell r="A3305" t="str">
            <v>12AA00</v>
          </cell>
          <cell r="B3305">
            <v>177</v>
          </cell>
          <cell r="C3305">
            <v>17.97</v>
          </cell>
          <cell r="D3305">
            <v>139.63999999999999</v>
          </cell>
        </row>
        <row r="3306">
          <cell r="A3306" t="str">
            <v>12AC00</v>
          </cell>
          <cell r="B3306">
            <v>181</v>
          </cell>
          <cell r="C3306">
            <v>128.51</v>
          </cell>
          <cell r="D3306">
            <v>252.92</v>
          </cell>
        </row>
        <row r="3307">
          <cell r="A3307" t="str">
            <v>12AE00</v>
          </cell>
          <cell r="B3307">
            <v>236</v>
          </cell>
          <cell r="C3307">
            <v>78.33</v>
          </cell>
          <cell r="D3307">
            <v>240.54</v>
          </cell>
        </row>
        <row r="3308">
          <cell r="A3308" t="str">
            <v>12AF00</v>
          </cell>
          <cell r="B3308">
            <v>226</v>
          </cell>
          <cell r="C3308">
            <v>0</v>
          </cell>
          <cell r="D3308">
            <v>140.96</v>
          </cell>
        </row>
        <row r="3309">
          <cell r="A3309" t="str">
            <v>12AH00</v>
          </cell>
          <cell r="B3309">
            <v>135</v>
          </cell>
          <cell r="C3309">
            <v>0</v>
          </cell>
          <cell r="D3309">
            <v>75.33</v>
          </cell>
        </row>
        <row r="3310">
          <cell r="A3310" t="str">
            <v>12AL00</v>
          </cell>
          <cell r="B3310">
            <v>258</v>
          </cell>
          <cell r="C3310">
            <v>0</v>
          </cell>
          <cell r="D3310">
            <v>109.28</v>
          </cell>
        </row>
        <row r="3311">
          <cell r="A3311" t="str">
            <v>12AM00</v>
          </cell>
          <cell r="B3311">
            <v>346</v>
          </cell>
          <cell r="C3311">
            <v>104.8</v>
          </cell>
          <cell r="D3311">
            <v>342.63</v>
          </cell>
        </row>
        <row r="3312">
          <cell r="A3312" t="str">
            <v>12AP00</v>
          </cell>
          <cell r="B3312">
            <v>302</v>
          </cell>
          <cell r="C3312">
            <v>277.38</v>
          </cell>
          <cell r="D3312">
            <v>484.97</v>
          </cell>
        </row>
        <row r="3313">
          <cell r="A3313" t="str">
            <v>12AQ00</v>
          </cell>
          <cell r="B3313">
            <v>177</v>
          </cell>
          <cell r="C3313">
            <v>16.52</v>
          </cell>
          <cell r="D3313">
            <v>138.19</v>
          </cell>
        </row>
        <row r="3314">
          <cell r="A3314" t="str">
            <v>12AR00</v>
          </cell>
          <cell r="B3314">
            <v>511</v>
          </cell>
          <cell r="C3314">
            <v>0</v>
          </cell>
          <cell r="D3314">
            <v>60.92</v>
          </cell>
        </row>
        <row r="3315">
          <cell r="A3315" t="str">
            <v>12AT00</v>
          </cell>
          <cell r="B3315">
            <v>217</v>
          </cell>
          <cell r="C3315">
            <v>302.42</v>
          </cell>
          <cell r="D3315">
            <v>451.58</v>
          </cell>
        </row>
        <row r="3316">
          <cell r="A3316" t="str">
            <v>12AU00</v>
          </cell>
          <cell r="B3316">
            <v>444</v>
          </cell>
          <cell r="C3316">
            <v>0</v>
          </cell>
          <cell r="D3316">
            <v>86.09</v>
          </cell>
        </row>
        <row r="3317">
          <cell r="A3317" t="str">
            <v>12AV00</v>
          </cell>
          <cell r="B3317">
            <v>379</v>
          </cell>
          <cell r="C3317">
            <v>0</v>
          </cell>
          <cell r="D3317">
            <v>70.47</v>
          </cell>
        </row>
        <row r="3318">
          <cell r="A3318" t="str">
            <v>12AW00</v>
          </cell>
          <cell r="B3318">
            <v>261</v>
          </cell>
          <cell r="C3318">
            <v>0</v>
          </cell>
          <cell r="D3318">
            <v>26.35</v>
          </cell>
        </row>
        <row r="3319">
          <cell r="A3319" t="str">
            <v>12AY00</v>
          </cell>
          <cell r="B3319">
            <v>466</v>
          </cell>
          <cell r="C3319">
            <v>0</v>
          </cell>
          <cell r="D3319">
            <v>31.84</v>
          </cell>
        </row>
        <row r="3320">
          <cell r="A3320" t="str">
            <v>12BF00</v>
          </cell>
          <cell r="B3320">
            <v>293</v>
          </cell>
          <cell r="C3320">
            <v>0</v>
          </cell>
          <cell r="D3320">
            <v>65.22</v>
          </cell>
        </row>
        <row r="3321">
          <cell r="A3321" t="str">
            <v>12BG00</v>
          </cell>
          <cell r="B3321">
            <v>277</v>
          </cell>
          <cell r="C3321">
            <v>0.99</v>
          </cell>
          <cell r="D3321">
            <v>191.39</v>
          </cell>
        </row>
        <row r="3322">
          <cell r="A3322" t="str">
            <v>12BH00</v>
          </cell>
          <cell r="B3322">
            <v>92</v>
          </cell>
          <cell r="C3322">
            <v>0</v>
          </cell>
          <cell r="D3322">
            <v>18.75</v>
          </cell>
        </row>
        <row r="3323">
          <cell r="A3323" t="str">
            <v>12BI00</v>
          </cell>
          <cell r="B3323">
            <v>228</v>
          </cell>
          <cell r="C3323">
            <v>186.19</v>
          </cell>
          <cell r="D3323">
            <v>342.91</v>
          </cell>
        </row>
        <row r="3324">
          <cell r="A3324" t="str">
            <v>12BO00</v>
          </cell>
          <cell r="B3324">
            <v>116</v>
          </cell>
          <cell r="C3324">
            <v>161.15</v>
          </cell>
          <cell r="D3324">
            <v>240.88</v>
          </cell>
        </row>
        <row r="3325">
          <cell r="A3325" t="str">
            <v>12BP00</v>
          </cell>
          <cell r="B3325">
            <v>359</v>
          </cell>
          <cell r="C3325">
            <v>142.12</v>
          </cell>
          <cell r="D3325">
            <v>388.89</v>
          </cell>
        </row>
        <row r="3326">
          <cell r="A3326" t="str">
            <v>12BR00</v>
          </cell>
          <cell r="B3326">
            <v>167</v>
          </cell>
          <cell r="C3326">
            <v>0</v>
          </cell>
          <cell r="D3326">
            <v>65.58</v>
          </cell>
        </row>
        <row r="3327">
          <cell r="A3327" t="str">
            <v>12BS00</v>
          </cell>
          <cell r="B3327">
            <v>176</v>
          </cell>
          <cell r="C3327">
            <v>89.62</v>
          </cell>
          <cell r="D3327">
            <v>210.59</v>
          </cell>
        </row>
        <row r="3328">
          <cell r="A3328" t="str">
            <v>12BT00</v>
          </cell>
          <cell r="B3328">
            <v>445</v>
          </cell>
          <cell r="C3328">
            <v>0</v>
          </cell>
          <cell r="D3328">
            <v>195.01</v>
          </cell>
        </row>
        <row r="3329">
          <cell r="A3329" t="str">
            <v>12BV00</v>
          </cell>
          <cell r="B3329">
            <v>388</v>
          </cell>
          <cell r="C3329">
            <v>704.36</v>
          </cell>
          <cell r="D3329">
            <v>971.06</v>
          </cell>
        </row>
        <row r="3330">
          <cell r="A3330" t="str">
            <v>12BY00</v>
          </cell>
          <cell r="B3330">
            <v>187</v>
          </cell>
          <cell r="C3330">
            <v>0</v>
          </cell>
          <cell r="D3330">
            <v>84.22</v>
          </cell>
        </row>
        <row r="3331">
          <cell r="A3331" t="str">
            <v>12CC00</v>
          </cell>
          <cell r="B3331">
            <v>346</v>
          </cell>
          <cell r="C3331">
            <v>121.54</v>
          </cell>
          <cell r="D3331">
            <v>359.36</v>
          </cell>
        </row>
        <row r="3332">
          <cell r="A3332" t="str">
            <v>12CF00</v>
          </cell>
          <cell r="B3332">
            <v>105</v>
          </cell>
          <cell r="C3332">
            <v>54.45</v>
          </cell>
          <cell r="D3332">
            <v>126.63</v>
          </cell>
        </row>
        <row r="3333">
          <cell r="A3333" t="str">
            <v>12CJ00</v>
          </cell>
          <cell r="B3333">
            <v>292</v>
          </cell>
          <cell r="C3333">
            <v>0</v>
          </cell>
          <cell r="D3333">
            <v>64.37</v>
          </cell>
        </row>
        <row r="3334">
          <cell r="A3334" t="str">
            <v>12CK00</v>
          </cell>
          <cell r="B3334">
            <v>110</v>
          </cell>
          <cell r="C3334">
            <v>0</v>
          </cell>
          <cell r="D3334">
            <v>53.66</v>
          </cell>
        </row>
        <row r="3335">
          <cell r="A3335" t="str">
            <v>12CL00</v>
          </cell>
          <cell r="B3335">
            <v>243</v>
          </cell>
          <cell r="C3335">
            <v>61.4</v>
          </cell>
          <cell r="D3335">
            <v>228.43</v>
          </cell>
        </row>
        <row r="3336">
          <cell r="A3336" t="str">
            <v>12CN00</v>
          </cell>
          <cell r="B3336">
            <v>71</v>
          </cell>
          <cell r="C3336">
            <v>2.67</v>
          </cell>
          <cell r="D3336">
            <v>51.48</v>
          </cell>
        </row>
        <row r="3337">
          <cell r="A3337" t="str">
            <v>12CO00</v>
          </cell>
          <cell r="B3337">
            <v>90</v>
          </cell>
          <cell r="C3337">
            <v>0</v>
          </cell>
          <cell r="D3337">
            <v>50.54</v>
          </cell>
        </row>
        <row r="3338">
          <cell r="A3338" t="str">
            <v>12CX00</v>
          </cell>
          <cell r="B3338">
            <v>101</v>
          </cell>
          <cell r="C3338">
            <v>137.97</v>
          </cell>
          <cell r="D3338">
            <v>207.4</v>
          </cell>
        </row>
        <row r="3339">
          <cell r="A3339" t="str">
            <v>12DC00</v>
          </cell>
          <cell r="B3339">
            <v>175</v>
          </cell>
          <cell r="C3339">
            <v>0</v>
          </cell>
          <cell r="D3339">
            <v>91.5</v>
          </cell>
        </row>
        <row r="3340">
          <cell r="A3340" t="str">
            <v>12DE00</v>
          </cell>
          <cell r="B3340">
            <v>446</v>
          </cell>
          <cell r="C3340">
            <v>545.13</v>
          </cell>
          <cell r="D3340">
            <v>851.69</v>
          </cell>
        </row>
        <row r="3341">
          <cell r="A3341" t="str">
            <v>12DF00</v>
          </cell>
          <cell r="B3341">
            <v>236</v>
          </cell>
          <cell r="C3341">
            <v>297.95999999999998</v>
          </cell>
          <cell r="D3341">
            <v>460.17</v>
          </cell>
        </row>
        <row r="3342">
          <cell r="A3342" t="str">
            <v>12DG00</v>
          </cell>
          <cell r="B3342">
            <v>60</v>
          </cell>
          <cell r="C3342">
            <v>0</v>
          </cell>
          <cell r="D3342">
            <v>0</v>
          </cell>
        </row>
        <row r="3343">
          <cell r="A3343" t="str">
            <v>12DI00</v>
          </cell>
          <cell r="B3343">
            <v>358</v>
          </cell>
          <cell r="C3343">
            <v>0</v>
          </cell>
          <cell r="D3343">
            <v>59.51</v>
          </cell>
        </row>
        <row r="3344">
          <cell r="A3344" t="str">
            <v>12DL00</v>
          </cell>
          <cell r="B3344">
            <v>47</v>
          </cell>
          <cell r="C3344">
            <v>0</v>
          </cell>
          <cell r="D3344">
            <v>26.06</v>
          </cell>
        </row>
        <row r="3345">
          <cell r="A3345" t="str">
            <v>12DO00</v>
          </cell>
          <cell r="B3345">
            <v>131</v>
          </cell>
          <cell r="C3345">
            <v>0.4</v>
          </cell>
          <cell r="D3345">
            <v>90.45</v>
          </cell>
        </row>
        <row r="3346">
          <cell r="A3346" t="str">
            <v>12DS00</v>
          </cell>
          <cell r="B3346">
            <v>338</v>
          </cell>
          <cell r="C3346">
            <v>0</v>
          </cell>
          <cell r="D3346">
            <v>64.09</v>
          </cell>
        </row>
        <row r="3347">
          <cell r="A3347" t="str">
            <v>12DU00</v>
          </cell>
          <cell r="B3347">
            <v>224</v>
          </cell>
          <cell r="C3347">
            <v>87.56</v>
          </cell>
          <cell r="D3347">
            <v>241.53</v>
          </cell>
        </row>
        <row r="3348">
          <cell r="A3348" t="str">
            <v>12DX00</v>
          </cell>
          <cell r="B3348">
            <v>53</v>
          </cell>
          <cell r="C3348">
            <v>10.78</v>
          </cell>
          <cell r="D3348">
            <v>47.21</v>
          </cell>
        </row>
        <row r="3349">
          <cell r="A3349" t="str">
            <v>12DY00</v>
          </cell>
          <cell r="B3349">
            <v>172</v>
          </cell>
          <cell r="C3349">
            <v>539.77</v>
          </cell>
          <cell r="D3349">
            <v>658</v>
          </cell>
        </row>
        <row r="3350">
          <cell r="A3350" t="str">
            <v>12EA00</v>
          </cell>
          <cell r="B3350">
            <v>284</v>
          </cell>
          <cell r="C3350">
            <v>0</v>
          </cell>
          <cell r="D3350">
            <v>36.72</v>
          </cell>
        </row>
        <row r="3351">
          <cell r="A3351" t="str">
            <v>12EB00</v>
          </cell>
          <cell r="B3351">
            <v>172</v>
          </cell>
          <cell r="C3351">
            <v>0</v>
          </cell>
          <cell r="D3351">
            <v>38.03</v>
          </cell>
        </row>
        <row r="3352">
          <cell r="A3352" t="str">
            <v>12ED00</v>
          </cell>
          <cell r="B3352">
            <v>137</v>
          </cell>
          <cell r="C3352">
            <v>102.06</v>
          </cell>
          <cell r="D3352">
            <v>196.23</v>
          </cell>
        </row>
        <row r="3353">
          <cell r="A3353" t="str">
            <v>12EF00</v>
          </cell>
          <cell r="B3353">
            <v>43</v>
          </cell>
          <cell r="C3353">
            <v>0</v>
          </cell>
          <cell r="D3353">
            <v>4.72</v>
          </cell>
        </row>
        <row r="3354">
          <cell r="A3354" t="str">
            <v>12EG00</v>
          </cell>
          <cell r="B3354">
            <v>345</v>
          </cell>
          <cell r="C3354">
            <v>552.16</v>
          </cell>
          <cell r="D3354">
            <v>789.3</v>
          </cell>
        </row>
        <row r="3355">
          <cell r="A3355" t="str">
            <v>12EI00</v>
          </cell>
          <cell r="B3355">
            <v>85</v>
          </cell>
          <cell r="C3355">
            <v>0</v>
          </cell>
          <cell r="D3355">
            <v>40.659999999999997</v>
          </cell>
        </row>
        <row r="3356">
          <cell r="A3356" t="str">
            <v>12EJ00</v>
          </cell>
          <cell r="B3356">
            <v>177</v>
          </cell>
          <cell r="C3356">
            <v>113.95</v>
          </cell>
          <cell r="D3356">
            <v>235.62</v>
          </cell>
        </row>
        <row r="3357">
          <cell r="A3357" t="str">
            <v>12ER00</v>
          </cell>
          <cell r="B3357">
            <v>182</v>
          </cell>
          <cell r="C3357">
            <v>0</v>
          </cell>
          <cell r="D3357">
            <v>82.06</v>
          </cell>
        </row>
        <row r="3358">
          <cell r="A3358" t="str">
            <v>12ES00</v>
          </cell>
          <cell r="B3358">
            <v>97</v>
          </cell>
          <cell r="C3358">
            <v>28.3</v>
          </cell>
          <cell r="D3358">
            <v>94.98</v>
          </cell>
        </row>
        <row r="3359">
          <cell r="A3359" t="str">
            <v>12EV00</v>
          </cell>
          <cell r="B3359">
            <v>69</v>
          </cell>
          <cell r="C3359">
            <v>0</v>
          </cell>
          <cell r="D3359">
            <v>40.299999999999997</v>
          </cell>
        </row>
        <row r="3360">
          <cell r="A3360" t="str">
            <v>12EX00</v>
          </cell>
          <cell r="B3360">
            <v>407</v>
          </cell>
          <cell r="C3360">
            <v>104.26</v>
          </cell>
          <cell r="D3360">
            <v>384.02</v>
          </cell>
        </row>
        <row r="3361">
          <cell r="A3361" t="str">
            <v>12EY00</v>
          </cell>
          <cell r="B3361">
            <v>62</v>
          </cell>
          <cell r="C3361">
            <v>0</v>
          </cell>
          <cell r="D3361">
            <v>16.45</v>
          </cell>
        </row>
        <row r="3362">
          <cell r="A3362" t="str">
            <v>12EZ00</v>
          </cell>
          <cell r="B3362">
            <v>204</v>
          </cell>
          <cell r="C3362">
            <v>0</v>
          </cell>
          <cell r="D3362">
            <v>125.04</v>
          </cell>
        </row>
        <row r="3363">
          <cell r="A3363" t="str">
            <v>12FB00</v>
          </cell>
          <cell r="B3363">
            <v>393</v>
          </cell>
          <cell r="C3363">
            <v>34.729999999999997</v>
          </cell>
          <cell r="D3363">
            <v>304.87</v>
          </cell>
        </row>
        <row r="3364">
          <cell r="A3364" t="str">
            <v>12FD00</v>
          </cell>
          <cell r="B3364">
            <v>524</v>
          </cell>
          <cell r="C3364">
            <v>0</v>
          </cell>
          <cell r="D3364">
            <v>160.03</v>
          </cell>
        </row>
        <row r="3365">
          <cell r="A3365" t="str">
            <v>12FD01</v>
          </cell>
          <cell r="B3365">
            <v>168</v>
          </cell>
          <cell r="C3365">
            <v>0</v>
          </cell>
          <cell r="D3365">
            <v>75.12</v>
          </cell>
        </row>
        <row r="3366">
          <cell r="A3366" t="str">
            <v>12FF00</v>
          </cell>
          <cell r="B3366">
            <v>308</v>
          </cell>
          <cell r="C3366">
            <v>181.14</v>
          </cell>
          <cell r="D3366">
            <v>392.85</v>
          </cell>
        </row>
        <row r="3367">
          <cell r="A3367" t="str">
            <v>12FL00</v>
          </cell>
          <cell r="B3367">
            <v>49</v>
          </cell>
          <cell r="C3367">
            <v>0</v>
          </cell>
          <cell r="D3367">
            <v>5.18</v>
          </cell>
        </row>
        <row r="3368">
          <cell r="A3368" t="str">
            <v>12FO00</v>
          </cell>
          <cell r="B3368">
            <v>168</v>
          </cell>
          <cell r="C3368">
            <v>23.55</v>
          </cell>
          <cell r="D3368">
            <v>139.03</v>
          </cell>
        </row>
        <row r="3369">
          <cell r="A3369" t="str">
            <v>12FR00</v>
          </cell>
          <cell r="B3369">
            <v>144</v>
          </cell>
          <cell r="C3369">
            <v>0</v>
          </cell>
          <cell r="D3369">
            <v>58.01</v>
          </cell>
        </row>
        <row r="3370">
          <cell r="A3370" t="str">
            <v>12FT00</v>
          </cell>
          <cell r="B3370">
            <v>233</v>
          </cell>
          <cell r="C3370">
            <v>0</v>
          </cell>
          <cell r="D3370">
            <v>89.02</v>
          </cell>
        </row>
        <row r="3371">
          <cell r="A3371" t="str">
            <v>12FU00</v>
          </cell>
          <cell r="B3371">
            <v>364</v>
          </cell>
          <cell r="C3371">
            <v>0</v>
          </cell>
          <cell r="D3371">
            <v>31.56</v>
          </cell>
        </row>
        <row r="3372">
          <cell r="A3372" t="str">
            <v>12FW00</v>
          </cell>
          <cell r="B3372">
            <v>175</v>
          </cell>
          <cell r="C3372">
            <v>237.29</v>
          </cell>
          <cell r="D3372">
            <v>357.58</v>
          </cell>
        </row>
        <row r="3373">
          <cell r="A3373" t="str">
            <v>12FX00</v>
          </cell>
          <cell r="B3373">
            <v>258</v>
          </cell>
          <cell r="C3373">
            <v>164.96</v>
          </cell>
          <cell r="D3373">
            <v>342.3</v>
          </cell>
        </row>
        <row r="3374">
          <cell r="A3374" t="str">
            <v>12FY00</v>
          </cell>
          <cell r="B3374">
            <v>412</v>
          </cell>
          <cell r="C3374">
            <v>15.52</v>
          </cell>
          <cell r="D3374">
            <v>298.70999999999998</v>
          </cell>
        </row>
        <row r="3375">
          <cell r="A3375" t="str">
            <v>12FZ00</v>
          </cell>
          <cell r="B3375">
            <v>172</v>
          </cell>
          <cell r="C3375">
            <v>0</v>
          </cell>
          <cell r="D3375">
            <v>30.01</v>
          </cell>
        </row>
        <row r="3376">
          <cell r="A3376" t="str">
            <v>12GA00</v>
          </cell>
          <cell r="B3376">
            <v>248</v>
          </cell>
          <cell r="C3376">
            <v>59.8</v>
          </cell>
          <cell r="D3376">
            <v>230.26</v>
          </cell>
        </row>
        <row r="3377">
          <cell r="A3377" t="str">
            <v>12GB00</v>
          </cell>
          <cell r="B3377">
            <v>169</v>
          </cell>
          <cell r="C3377">
            <v>0</v>
          </cell>
          <cell r="D3377">
            <v>104.03</v>
          </cell>
        </row>
        <row r="3378">
          <cell r="A3378" t="str">
            <v>12GC00</v>
          </cell>
          <cell r="B3378">
            <v>59</v>
          </cell>
          <cell r="C3378">
            <v>0</v>
          </cell>
          <cell r="D3378">
            <v>19.3</v>
          </cell>
        </row>
        <row r="3379">
          <cell r="A3379" t="str">
            <v>12GF00</v>
          </cell>
          <cell r="B3379">
            <v>384</v>
          </cell>
          <cell r="C3379">
            <v>811.11</v>
          </cell>
          <cell r="D3379">
            <v>1075.06</v>
          </cell>
        </row>
        <row r="3380">
          <cell r="A3380" t="str">
            <v>12GH00</v>
          </cell>
          <cell r="B3380">
            <v>165</v>
          </cell>
          <cell r="C3380">
            <v>0</v>
          </cell>
          <cell r="D3380">
            <v>33.71</v>
          </cell>
        </row>
        <row r="3381">
          <cell r="A3381" t="str">
            <v>12GJ00</v>
          </cell>
          <cell r="B3381">
            <v>257</v>
          </cell>
          <cell r="C3381">
            <v>423.86</v>
          </cell>
          <cell r="D3381">
            <v>600.51</v>
          </cell>
        </row>
        <row r="3382">
          <cell r="A3382" t="str">
            <v>12GN00</v>
          </cell>
          <cell r="B3382">
            <v>301</v>
          </cell>
          <cell r="C3382">
            <v>0</v>
          </cell>
          <cell r="D3382">
            <v>161.94999999999999</v>
          </cell>
        </row>
        <row r="3383">
          <cell r="A3383" t="str">
            <v>12GQ00</v>
          </cell>
          <cell r="B3383">
            <v>74</v>
          </cell>
          <cell r="C3383">
            <v>1.23</v>
          </cell>
          <cell r="D3383">
            <v>52.1</v>
          </cell>
        </row>
        <row r="3384">
          <cell r="A3384" t="str">
            <v>12GT00</v>
          </cell>
          <cell r="B3384">
            <v>41</v>
          </cell>
          <cell r="C3384">
            <v>47.51</v>
          </cell>
          <cell r="D3384">
            <v>75.69</v>
          </cell>
        </row>
        <row r="3385">
          <cell r="A3385" t="str">
            <v>12GU00</v>
          </cell>
          <cell r="B3385">
            <v>150</v>
          </cell>
          <cell r="C3385">
            <v>40.1</v>
          </cell>
          <cell r="D3385">
            <v>143.19999999999999</v>
          </cell>
        </row>
        <row r="3386">
          <cell r="A3386" t="str">
            <v>12GW00</v>
          </cell>
          <cell r="B3386">
            <v>103</v>
          </cell>
          <cell r="C3386">
            <v>8.07</v>
          </cell>
          <cell r="D3386">
            <v>78.87</v>
          </cell>
        </row>
        <row r="3387">
          <cell r="A3387" t="str">
            <v>12GX00</v>
          </cell>
          <cell r="B3387">
            <v>124</v>
          </cell>
          <cell r="C3387">
            <v>1.62</v>
          </cell>
          <cell r="D3387">
            <v>86.85</v>
          </cell>
        </row>
        <row r="3388">
          <cell r="A3388" t="str">
            <v>12GZ00</v>
          </cell>
          <cell r="B3388">
            <v>322</v>
          </cell>
          <cell r="C3388">
            <v>0</v>
          </cell>
          <cell r="D3388">
            <v>205.71</v>
          </cell>
        </row>
        <row r="3389">
          <cell r="A3389" t="str">
            <v>12HB00</v>
          </cell>
          <cell r="B3389">
            <v>141</v>
          </cell>
          <cell r="C3389">
            <v>0</v>
          </cell>
          <cell r="D3389">
            <v>42.24</v>
          </cell>
        </row>
        <row r="3390">
          <cell r="A3390" t="str">
            <v>12HC00</v>
          </cell>
          <cell r="B3390">
            <v>232</v>
          </cell>
          <cell r="C3390">
            <v>185.95</v>
          </cell>
          <cell r="D3390">
            <v>345.42</v>
          </cell>
        </row>
        <row r="3391">
          <cell r="A3391" t="str">
            <v>12HF00</v>
          </cell>
          <cell r="B3391">
            <v>111</v>
          </cell>
          <cell r="C3391">
            <v>0</v>
          </cell>
          <cell r="D3391">
            <v>73.209999999999994</v>
          </cell>
        </row>
        <row r="3392">
          <cell r="A3392" t="str">
            <v>12HG00</v>
          </cell>
          <cell r="B3392">
            <v>360</v>
          </cell>
          <cell r="C3392">
            <v>575.36</v>
          </cell>
          <cell r="D3392">
            <v>822.82</v>
          </cell>
        </row>
        <row r="3393">
          <cell r="A3393" t="str">
            <v>12HK00</v>
          </cell>
          <cell r="B3393">
            <v>197</v>
          </cell>
          <cell r="C3393">
            <v>0</v>
          </cell>
          <cell r="D3393">
            <v>76.92</v>
          </cell>
        </row>
        <row r="3394">
          <cell r="A3394" t="str">
            <v>12HK01</v>
          </cell>
          <cell r="B3394">
            <v>73</v>
          </cell>
          <cell r="C3394">
            <v>0</v>
          </cell>
          <cell r="D3394">
            <v>7.41</v>
          </cell>
        </row>
        <row r="3395">
          <cell r="A3395" t="str">
            <v>12HM00</v>
          </cell>
          <cell r="B3395">
            <v>202</v>
          </cell>
          <cell r="C3395">
            <v>0</v>
          </cell>
          <cell r="D3395">
            <v>97.53</v>
          </cell>
        </row>
        <row r="3396">
          <cell r="A3396" t="str">
            <v>12HN00</v>
          </cell>
          <cell r="B3396">
            <v>180</v>
          </cell>
          <cell r="C3396">
            <v>0</v>
          </cell>
          <cell r="D3396">
            <v>0</v>
          </cell>
        </row>
        <row r="3397">
          <cell r="A3397" t="str">
            <v>12HQ00</v>
          </cell>
          <cell r="B3397">
            <v>79</v>
          </cell>
          <cell r="C3397">
            <v>0</v>
          </cell>
          <cell r="D3397">
            <v>42.55</v>
          </cell>
        </row>
        <row r="3398">
          <cell r="A3398" t="str">
            <v>12HS00</v>
          </cell>
          <cell r="B3398">
            <v>190</v>
          </cell>
          <cell r="C3398">
            <v>0</v>
          </cell>
          <cell r="D3398">
            <v>67.069999999999993</v>
          </cell>
        </row>
        <row r="3399">
          <cell r="A3399" t="str">
            <v>12HU00</v>
          </cell>
          <cell r="B3399">
            <v>99</v>
          </cell>
          <cell r="C3399">
            <v>161.03</v>
          </cell>
          <cell r="D3399">
            <v>229.08</v>
          </cell>
        </row>
        <row r="3400">
          <cell r="A3400" t="str">
            <v>12HY00</v>
          </cell>
          <cell r="B3400">
            <v>85</v>
          </cell>
          <cell r="C3400">
            <v>0</v>
          </cell>
          <cell r="D3400">
            <v>19.37</v>
          </cell>
        </row>
        <row r="3401">
          <cell r="A3401" t="str">
            <v>12HZ00</v>
          </cell>
          <cell r="B3401">
            <v>291</v>
          </cell>
          <cell r="C3401">
            <v>0</v>
          </cell>
          <cell r="D3401">
            <v>103.42</v>
          </cell>
        </row>
        <row r="3402">
          <cell r="A3402" t="str">
            <v>12IC00</v>
          </cell>
          <cell r="B3402">
            <v>147</v>
          </cell>
          <cell r="C3402">
            <v>12.83</v>
          </cell>
          <cell r="D3402">
            <v>113.87</v>
          </cell>
        </row>
        <row r="3403">
          <cell r="A3403" t="str">
            <v>12ID00</v>
          </cell>
          <cell r="B3403">
            <v>348</v>
          </cell>
          <cell r="C3403">
            <v>1000.35</v>
          </cell>
          <cell r="D3403">
            <v>1239.55</v>
          </cell>
        </row>
        <row r="3404">
          <cell r="A3404" t="str">
            <v>12IF00</v>
          </cell>
          <cell r="B3404">
            <v>171</v>
          </cell>
          <cell r="C3404">
            <v>364.75</v>
          </cell>
          <cell r="D3404">
            <v>482.29</v>
          </cell>
        </row>
        <row r="3405">
          <cell r="A3405" t="str">
            <v>12IL00</v>
          </cell>
          <cell r="B3405">
            <v>39</v>
          </cell>
          <cell r="C3405">
            <v>115.25</v>
          </cell>
          <cell r="D3405">
            <v>142.06</v>
          </cell>
        </row>
        <row r="3406">
          <cell r="A3406" t="str">
            <v>12IS00</v>
          </cell>
          <cell r="B3406">
            <v>93</v>
          </cell>
          <cell r="C3406">
            <v>116</v>
          </cell>
          <cell r="D3406">
            <v>179.92</v>
          </cell>
        </row>
        <row r="3407">
          <cell r="A3407" t="str">
            <v>12IT00</v>
          </cell>
          <cell r="B3407">
            <v>89</v>
          </cell>
          <cell r="C3407">
            <v>73.95</v>
          </cell>
          <cell r="D3407">
            <v>135.13</v>
          </cell>
        </row>
        <row r="3408">
          <cell r="A3408" t="str">
            <v>12IT02</v>
          </cell>
          <cell r="B3408">
            <v>39</v>
          </cell>
          <cell r="C3408">
            <v>9.34</v>
          </cell>
          <cell r="D3408">
            <v>36.15</v>
          </cell>
        </row>
        <row r="3409">
          <cell r="A3409" t="str">
            <v>12IW00</v>
          </cell>
          <cell r="B3409">
            <v>584</v>
          </cell>
          <cell r="C3409">
            <v>0</v>
          </cell>
          <cell r="D3409">
            <v>311.60000000000002</v>
          </cell>
        </row>
        <row r="3410">
          <cell r="A3410" t="str">
            <v>12IX00</v>
          </cell>
          <cell r="B3410">
            <v>92</v>
          </cell>
          <cell r="C3410">
            <v>147.02000000000001</v>
          </cell>
          <cell r="D3410">
            <v>210.26</v>
          </cell>
        </row>
        <row r="3411">
          <cell r="A3411" t="str">
            <v>12IY00</v>
          </cell>
          <cell r="B3411">
            <v>84</v>
          </cell>
          <cell r="C3411">
            <v>90.11</v>
          </cell>
          <cell r="D3411">
            <v>147.85</v>
          </cell>
        </row>
        <row r="3412">
          <cell r="A3412" t="str">
            <v>12JD00</v>
          </cell>
          <cell r="B3412">
            <v>181</v>
          </cell>
          <cell r="C3412">
            <v>67.91</v>
          </cell>
          <cell r="D3412">
            <v>192.33</v>
          </cell>
        </row>
        <row r="3413">
          <cell r="A3413" t="str">
            <v>12JI00</v>
          </cell>
          <cell r="B3413">
            <v>425</v>
          </cell>
          <cell r="C3413">
            <v>0</v>
          </cell>
          <cell r="D3413">
            <v>158.85</v>
          </cell>
        </row>
        <row r="3414">
          <cell r="A3414" t="str">
            <v>12JJ00</v>
          </cell>
          <cell r="B3414">
            <v>636</v>
          </cell>
          <cell r="C3414">
            <v>0</v>
          </cell>
          <cell r="D3414">
            <v>204.21</v>
          </cell>
        </row>
        <row r="3415">
          <cell r="A3415" t="str">
            <v>12JK00</v>
          </cell>
          <cell r="B3415">
            <v>267</v>
          </cell>
          <cell r="C3415">
            <v>0</v>
          </cell>
          <cell r="D3415">
            <v>55.13</v>
          </cell>
        </row>
        <row r="3416">
          <cell r="A3416" t="str">
            <v>12JL00</v>
          </cell>
          <cell r="B3416">
            <v>241</v>
          </cell>
          <cell r="C3416">
            <v>0</v>
          </cell>
          <cell r="D3416">
            <v>132.94999999999999</v>
          </cell>
        </row>
        <row r="3417">
          <cell r="A3417" t="str">
            <v>12JQ00</v>
          </cell>
          <cell r="B3417">
            <v>334</v>
          </cell>
          <cell r="C3417">
            <v>0</v>
          </cell>
          <cell r="D3417">
            <v>18.62</v>
          </cell>
        </row>
        <row r="3418">
          <cell r="A3418" t="str">
            <v>12JS00</v>
          </cell>
          <cell r="B3418">
            <v>77</v>
          </cell>
          <cell r="C3418">
            <v>0</v>
          </cell>
          <cell r="D3418">
            <v>20.69</v>
          </cell>
        </row>
        <row r="3419">
          <cell r="A3419" t="str">
            <v>12JT00</v>
          </cell>
          <cell r="B3419">
            <v>129</v>
          </cell>
          <cell r="C3419">
            <v>156.86000000000001</v>
          </cell>
          <cell r="D3419">
            <v>245.53</v>
          </cell>
        </row>
        <row r="3420">
          <cell r="A3420" t="str">
            <v>12JU00</v>
          </cell>
          <cell r="B3420">
            <v>514</v>
          </cell>
          <cell r="C3420">
            <v>0</v>
          </cell>
          <cell r="D3420">
            <v>107.31</v>
          </cell>
        </row>
        <row r="3421">
          <cell r="A3421" t="str">
            <v>12JW00</v>
          </cell>
          <cell r="B3421">
            <v>458</v>
          </cell>
          <cell r="C3421">
            <v>61.5</v>
          </cell>
          <cell r="D3421">
            <v>376.31</v>
          </cell>
        </row>
        <row r="3422">
          <cell r="A3422" t="str">
            <v>12JX00</v>
          </cell>
          <cell r="B3422">
            <v>297</v>
          </cell>
          <cell r="C3422">
            <v>947.23</v>
          </cell>
          <cell r="D3422">
            <v>1151.3800000000001</v>
          </cell>
        </row>
        <row r="3423">
          <cell r="A3423" t="str">
            <v>12JY00</v>
          </cell>
          <cell r="B3423">
            <v>219</v>
          </cell>
          <cell r="C3423">
            <v>329.18</v>
          </cell>
          <cell r="D3423">
            <v>479.72</v>
          </cell>
        </row>
        <row r="3424">
          <cell r="A3424" t="str">
            <v>12KB00</v>
          </cell>
          <cell r="B3424">
            <v>376</v>
          </cell>
          <cell r="C3424">
            <v>0</v>
          </cell>
          <cell r="D3424">
            <v>190.62</v>
          </cell>
        </row>
        <row r="3425">
          <cell r="A3425" t="str">
            <v>12KD00</v>
          </cell>
          <cell r="B3425">
            <v>325</v>
          </cell>
          <cell r="C3425">
            <v>0</v>
          </cell>
          <cell r="D3425">
            <v>177.53</v>
          </cell>
        </row>
        <row r="3426">
          <cell r="A3426" t="str">
            <v>12KE00</v>
          </cell>
          <cell r="B3426">
            <v>203</v>
          </cell>
          <cell r="C3426">
            <v>40.17</v>
          </cell>
          <cell r="D3426">
            <v>179.71</v>
          </cell>
        </row>
        <row r="3427">
          <cell r="A3427" t="str">
            <v>12KG00</v>
          </cell>
          <cell r="B3427">
            <v>314</v>
          </cell>
          <cell r="C3427">
            <v>0</v>
          </cell>
          <cell r="D3427">
            <v>94.79</v>
          </cell>
        </row>
        <row r="3428">
          <cell r="A3428" t="str">
            <v>12KH00</v>
          </cell>
          <cell r="B3428">
            <v>247</v>
          </cell>
          <cell r="C3428">
            <v>91.65</v>
          </cell>
          <cell r="D3428">
            <v>261.43</v>
          </cell>
        </row>
        <row r="3429">
          <cell r="A3429" t="str">
            <v>12KJ00</v>
          </cell>
          <cell r="B3429">
            <v>245</v>
          </cell>
          <cell r="C3429">
            <v>0</v>
          </cell>
          <cell r="D3429">
            <v>122.75</v>
          </cell>
        </row>
        <row r="3430">
          <cell r="A3430" t="str">
            <v>12KM00</v>
          </cell>
          <cell r="B3430">
            <v>125</v>
          </cell>
          <cell r="C3430">
            <v>0</v>
          </cell>
          <cell r="D3430">
            <v>72.569999999999993</v>
          </cell>
        </row>
        <row r="3431">
          <cell r="A3431" t="str">
            <v>12KN00</v>
          </cell>
          <cell r="B3431">
            <v>151</v>
          </cell>
          <cell r="C3431">
            <v>0</v>
          </cell>
          <cell r="D3431">
            <v>67.63</v>
          </cell>
        </row>
        <row r="3432">
          <cell r="A3432" t="str">
            <v>12KO00</v>
          </cell>
          <cell r="B3432">
            <v>193</v>
          </cell>
          <cell r="C3432">
            <v>53.03</v>
          </cell>
          <cell r="D3432">
            <v>185.69</v>
          </cell>
        </row>
        <row r="3433">
          <cell r="A3433" t="str">
            <v>12KP00</v>
          </cell>
          <cell r="B3433">
            <v>200</v>
          </cell>
          <cell r="C3433">
            <v>0</v>
          </cell>
          <cell r="D3433">
            <v>102.19</v>
          </cell>
        </row>
        <row r="3434">
          <cell r="A3434" t="str">
            <v>12KS00</v>
          </cell>
          <cell r="B3434">
            <v>393</v>
          </cell>
          <cell r="C3434">
            <v>67.87</v>
          </cell>
          <cell r="D3434">
            <v>338</v>
          </cell>
        </row>
        <row r="3435">
          <cell r="A3435" t="str">
            <v>12KT00</v>
          </cell>
          <cell r="B3435">
            <v>469</v>
          </cell>
          <cell r="C3435">
            <v>68.72</v>
          </cell>
          <cell r="D3435">
            <v>391.09</v>
          </cell>
        </row>
        <row r="3436">
          <cell r="A3436" t="str">
            <v>12KU00</v>
          </cell>
          <cell r="B3436">
            <v>601</v>
          </cell>
          <cell r="C3436">
            <v>0</v>
          </cell>
          <cell r="D3436">
            <v>161.13</v>
          </cell>
        </row>
        <row r="3437">
          <cell r="A3437" t="str">
            <v>12KZ00</v>
          </cell>
          <cell r="B3437">
            <v>274</v>
          </cell>
          <cell r="C3437">
            <v>436.63</v>
          </cell>
          <cell r="D3437">
            <v>624.97</v>
          </cell>
        </row>
        <row r="3438">
          <cell r="A3438" t="str">
            <v>12LB00</v>
          </cell>
          <cell r="B3438">
            <v>182</v>
          </cell>
          <cell r="C3438">
            <v>26.46</v>
          </cell>
          <cell r="D3438">
            <v>151.56</v>
          </cell>
        </row>
        <row r="3439">
          <cell r="A3439" t="str">
            <v>12LD00</v>
          </cell>
          <cell r="B3439">
            <v>140</v>
          </cell>
          <cell r="C3439">
            <v>26.42</v>
          </cell>
          <cell r="D3439">
            <v>122.65</v>
          </cell>
        </row>
        <row r="3440">
          <cell r="A3440" t="str">
            <v>12LF00</v>
          </cell>
          <cell r="B3440">
            <v>287</v>
          </cell>
          <cell r="C3440">
            <v>0</v>
          </cell>
          <cell r="D3440">
            <v>130.99</v>
          </cell>
        </row>
        <row r="3441">
          <cell r="A3441" t="str">
            <v>12LG00</v>
          </cell>
          <cell r="B3441">
            <v>177</v>
          </cell>
          <cell r="C3441">
            <v>353.37</v>
          </cell>
          <cell r="D3441">
            <v>475.03</v>
          </cell>
        </row>
        <row r="3442">
          <cell r="A3442" t="str">
            <v>12LH00</v>
          </cell>
          <cell r="B3442">
            <v>331</v>
          </cell>
          <cell r="C3442">
            <v>0</v>
          </cell>
          <cell r="D3442">
            <v>155.46</v>
          </cell>
        </row>
        <row r="3443">
          <cell r="A3443" t="str">
            <v>12LJ00</v>
          </cell>
          <cell r="B3443">
            <v>93</v>
          </cell>
          <cell r="C3443">
            <v>0</v>
          </cell>
          <cell r="D3443">
            <v>31.62</v>
          </cell>
        </row>
        <row r="3444">
          <cell r="A3444" t="str">
            <v>12LL00</v>
          </cell>
          <cell r="B3444">
            <v>84</v>
          </cell>
          <cell r="C3444">
            <v>0</v>
          </cell>
          <cell r="D3444">
            <v>0</v>
          </cell>
        </row>
        <row r="3445">
          <cell r="A3445" t="str">
            <v>12LM00</v>
          </cell>
          <cell r="B3445">
            <v>81</v>
          </cell>
          <cell r="C3445">
            <v>0</v>
          </cell>
          <cell r="D3445">
            <v>18.52</v>
          </cell>
        </row>
        <row r="3446">
          <cell r="A3446" t="str">
            <v>12LO00</v>
          </cell>
          <cell r="B3446">
            <v>54</v>
          </cell>
          <cell r="C3446">
            <v>40.72</v>
          </cell>
          <cell r="D3446">
            <v>77.84</v>
          </cell>
        </row>
        <row r="3447">
          <cell r="A3447" t="str">
            <v>12LQ00</v>
          </cell>
          <cell r="B3447">
            <v>515</v>
          </cell>
          <cell r="C3447">
            <v>0</v>
          </cell>
          <cell r="D3447">
            <v>248.28</v>
          </cell>
        </row>
        <row r="3448">
          <cell r="A3448" t="str">
            <v>12LT00</v>
          </cell>
          <cell r="B3448">
            <v>492</v>
          </cell>
          <cell r="C3448">
            <v>0</v>
          </cell>
          <cell r="D3448">
            <v>237.27</v>
          </cell>
        </row>
        <row r="3449">
          <cell r="A3449" t="str">
            <v>12LU00</v>
          </cell>
          <cell r="B3449">
            <v>244</v>
          </cell>
          <cell r="C3449">
            <v>0</v>
          </cell>
          <cell r="D3449">
            <v>114.04</v>
          </cell>
        </row>
        <row r="3450">
          <cell r="A3450" t="str">
            <v>12LV00</v>
          </cell>
          <cell r="B3450">
            <v>263</v>
          </cell>
          <cell r="C3450">
            <v>708.1</v>
          </cell>
          <cell r="D3450">
            <v>888.88</v>
          </cell>
        </row>
        <row r="3451">
          <cell r="A3451" t="str">
            <v>12LX00</v>
          </cell>
          <cell r="B3451">
            <v>213</v>
          </cell>
          <cell r="C3451">
            <v>89.42</v>
          </cell>
          <cell r="D3451">
            <v>235.82</v>
          </cell>
        </row>
        <row r="3452">
          <cell r="A3452" t="str">
            <v>12LZ00</v>
          </cell>
          <cell r="B3452">
            <v>130</v>
          </cell>
          <cell r="C3452">
            <v>0</v>
          </cell>
          <cell r="D3452">
            <v>74.540000000000006</v>
          </cell>
        </row>
        <row r="3453">
          <cell r="A3453" t="str">
            <v>12ME00</v>
          </cell>
          <cell r="B3453">
            <v>104</v>
          </cell>
          <cell r="C3453">
            <v>0</v>
          </cell>
          <cell r="D3453">
            <v>22.76</v>
          </cell>
        </row>
        <row r="3454">
          <cell r="A3454" t="str">
            <v>12MF00</v>
          </cell>
          <cell r="B3454">
            <v>102</v>
          </cell>
          <cell r="C3454">
            <v>102.62</v>
          </cell>
          <cell r="D3454">
            <v>172.74</v>
          </cell>
        </row>
        <row r="3455">
          <cell r="A3455" t="str">
            <v>12MN00</v>
          </cell>
          <cell r="B3455">
            <v>104</v>
          </cell>
          <cell r="C3455">
            <v>13.87</v>
          </cell>
          <cell r="D3455">
            <v>85.36</v>
          </cell>
        </row>
        <row r="3456">
          <cell r="A3456" t="str">
            <v>12MP00</v>
          </cell>
          <cell r="B3456">
            <v>92</v>
          </cell>
          <cell r="C3456">
            <v>0</v>
          </cell>
          <cell r="D3456">
            <v>34.72</v>
          </cell>
        </row>
        <row r="3457">
          <cell r="A3457" t="str">
            <v>12MQ00</v>
          </cell>
          <cell r="B3457">
            <v>389</v>
          </cell>
          <cell r="C3457">
            <v>129.71</v>
          </cell>
          <cell r="D3457">
            <v>397.1</v>
          </cell>
        </row>
        <row r="3458">
          <cell r="A3458" t="str">
            <v>12MR00</v>
          </cell>
          <cell r="B3458">
            <v>575</v>
          </cell>
          <cell r="C3458">
            <v>132.09</v>
          </cell>
          <cell r="D3458">
            <v>527.32000000000005</v>
          </cell>
        </row>
        <row r="3459">
          <cell r="A3459" t="str">
            <v>12MS00</v>
          </cell>
          <cell r="B3459">
            <v>178</v>
          </cell>
          <cell r="C3459">
            <v>0</v>
          </cell>
          <cell r="D3459">
            <v>22.72</v>
          </cell>
        </row>
        <row r="3460">
          <cell r="A3460" t="str">
            <v>12MT00</v>
          </cell>
          <cell r="B3460">
            <v>187</v>
          </cell>
          <cell r="C3460">
            <v>515.36</v>
          </cell>
          <cell r="D3460">
            <v>643.9</v>
          </cell>
        </row>
        <row r="3461">
          <cell r="A3461" t="str">
            <v>12MU00</v>
          </cell>
          <cell r="B3461">
            <v>69</v>
          </cell>
          <cell r="C3461">
            <v>45.15</v>
          </cell>
          <cell r="D3461">
            <v>92.58</v>
          </cell>
        </row>
        <row r="3462">
          <cell r="A3462" t="str">
            <v>12MY00</v>
          </cell>
          <cell r="B3462">
            <v>114</v>
          </cell>
          <cell r="C3462">
            <v>0</v>
          </cell>
          <cell r="D3462">
            <v>24.48</v>
          </cell>
        </row>
        <row r="3463">
          <cell r="A3463" t="str">
            <v>12MZ00</v>
          </cell>
          <cell r="B3463">
            <v>37</v>
          </cell>
          <cell r="C3463">
            <v>0</v>
          </cell>
          <cell r="D3463">
            <v>9.25</v>
          </cell>
        </row>
        <row r="3464">
          <cell r="A3464" t="str">
            <v>12NE00</v>
          </cell>
          <cell r="B3464">
            <v>34</v>
          </cell>
          <cell r="C3464">
            <v>0.89</v>
          </cell>
          <cell r="D3464">
            <v>24.26</v>
          </cell>
        </row>
        <row r="3465">
          <cell r="A3465" t="str">
            <v>12NF00</v>
          </cell>
          <cell r="B3465">
            <v>222</v>
          </cell>
          <cell r="C3465">
            <v>131.47999999999999</v>
          </cell>
          <cell r="D3465">
            <v>284.07</v>
          </cell>
        </row>
        <row r="3466">
          <cell r="A3466" t="str">
            <v>12NG00</v>
          </cell>
          <cell r="B3466">
            <v>95</v>
          </cell>
          <cell r="C3466">
            <v>23.43</v>
          </cell>
          <cell r="D3466">
            <v>88.73</v>
          </cell>
        </row>
        <row r="3467">
          <cell r="A3467" t="str">
            <v>12NI00</v>
          </cell>
          <cell r="B3467">
            <v>52</v>
          </cell>
          <cell r="C3467">
            <v>27.11</v>
          </cell>
          <cell r="D3467">
            <v>62.85</v>
          </cell>
        </row>
        <row r="3468">
          <cell r="A3468" t="str">
            <v>12NK00</v>
          </cell>
          <cell r="B3468">
            <v>135</v>
          </cell>
          <cell r="C3468">
            <v>49.49</v>
          </cell>
          <cell r="D3468">
            <v>142.28</v>
          </cell>
        </row>
        <row r="3469">
          <cell r="A3469" t="str">
            <v>12NL00</v>
          </cell>
          <cell r="B3469">
            <v>95</v>
          </cell>
          <cell r="C3469">
            <v>0</v>
          </cell>
          <cell r="D3469">
            <v>4.5199999999999996</v>
          </cell>
        </row>
        <row r="3470">
          <cell r="A3470" t="str">
            <v>12NN00</v>
          </cell>
          <cell r="B3470">
            <v>156</v>
          </cell>
          <cell r="C3470">
            <v>19.39</v>
          </cell>
          <cell r="D3470">
            <v>126.62</v>
          </cell>
        </row>
        <row r="3471">
          <cell r="A3471" t="str">
            <v>12NO00</v>
          </cell>
          <cell r="B3471">
            <v>253</v>
          </cell>
          <cell r="C3471">
            <v>82.61</v>
          </cell>
          <cell r="D3471">
            <v>256.51</v>
          </cell>
        </row>
        <row r="3472">
          <cell r="A3472" t="str">
            <v>12NS00</v>
          </cell>
          <cell r="B3472">
            <v>152</v>
          </cell>
          <cell r="C3472">
            <v>0</v>
          </cell>
          <cell r="D3472">
            <v>67.17</v>
          </cell>
        </row>
        <row r="3473">
          <cell r="A3473" t="str">
            <v>12NS01</v>
          </cell>
          <cell r="B3473">
            <v>80</v>
          </cell>
          <cell r="C3473">
            <v>0</v>
          </cell>
          <cell r="D3473">
            <v>39.76</v>
          </cell>
        </row>
        <row r="3474">
          <cell r="A3474" t="str">
            <v>12NT00</v>
          </cell>
          <cell r="B3474">
            <v>194</v>
          </cell>
          <cell r="C3474">
            <v>12.41</v>
          </cell>
          <cell r="D3474">
            <v>145.76</v>
          </cell>
        </row>
        <row r="3475">
          <cell r="A3475" t="str">
            <v>12NU00</v>
          </cell>
          <cell r="B3475">
            <v>40</v>
          </cell>
          <cell r="C3475">
            <v>0</v>
          </cell>
          <cell r="D3475">
            <v>17.18</v>
          </cell>
        </row>
        <row r="3476">
          <cell r="A3476" t="str">
            <v>12NX00</v>
          </cell>
          <cell r="B3476">
            <v>200</v>
          </cell>
          <cell r="C3476">
            <v>375.29</v>
          </cell>
          <cell r="D3476">
            <v>512.76</v>
          </cell>
        </row>
        <row r="3477">
          <cell r="A3477" t="str">
            <v>12OC00</v>
          </cell>
          <cell r="B3477">
            <v>60</v>
          </cell>
          <cell r="C3477">
            <v>23.94</v>
          </cell>
          <cell r="D3477">
            <v>65.19</v>
          </cell>
        </row>
        <row r="3478">
          <cell r="A3478" t="str">
            <v>12OF00</v>
          </cell>
          <cell r="B3478">
            <v>308</v>
          </cell>
          <cell r="C3478">
            <v>321.33999999999997</v>
          </cell>
          <cell r="D3478">
            <v>533.04999999999995</v>
          </cell>
        </row>
        <row r="3479">
          <cell r="A3479" t="str">
            <v>12OK00</v>
          </cell>
          <cell r="B3479">
            <v>348</v>
          </cell>
          <cell r="C3479">
            <v>0</v>
          </cell>
          <cell r="D3479">
            <v>220.82</v>
          </cell>
        </row>
        <row r="3480">
          <cell r="A3480" t="str">
            <v>12ON00</v>
          </cell>
          <cell r="B3480">
            <v>239</v>
          </cell>
          <cell r="C3480">
            <v>128.12</v>
          </cell>
          <cell r="D3480">
            <v>292.39999999999998</v>
          </cell>
        </row>
        <row r="3481">
          <cell r="A3481" t="str">
            <v>12OQ00</v>
          </cell>
          <cell r="B3481">
            <v>181</v>
          </cell>
          <cell r="C3481">
            <v>0</v>
          </cell>
          <cell r="D3481">
            <v>57.59</v>
          </cell>
        </row>
        <row r="3482">
          <cell r="A3482" t="str">
            <v>12OR00</v>
          </cell>
          <cell r="B3482">
            <v>363</v>
          </cell>
          <cell r="C3482">
            <v>17.059999999999999</v>
          </cell>
          <cell r="D3482">
            <v>266.57</v>
          </cell>
        </row>
        <row r="3483">
          <cell r="A3483" t="str">
            <v>12OS00</v>
          </cell>
          <cell r="B3483">
            <v>156</v>
          </cell>
          <cell r="C3483">
            <v>78.38</v>
          </cell>
          <cell r="D3483">
            <v>185.61</v>
          </cell>
        </row>
        <row r="3484">
          <cell r="A3484" t="str">
            <v>12OT00</v>
          </cell>
          <cell r="B3484">
            <v>382</v>
          </cell>
          <cell r="C3484">
            <v>221.29</v>
          </cell>
          <cell r="D3484">
            <v>483.86</v>
          </cell>
        </row>
        <row r="3485">
          <cell r="A3485" t="str">
            <v>12OX00</v>
          </cell>
          <cell r="B3485">
            <v>130</v>
          </cell>
          <cell r="C3485">
            <v>0</v>
          </cell>
          <cell r="D3485">
            <v>38.71</v>
          </cell>
        </row>
        <row r="3486">
          <cell r="A3486" t="str">
            <v>12OY00</v>
          </cell>
          <cell r="B3486">
            <v>216</v>
          </cell>
          <cell r="C3486">
            <v>0</v>
          </cell>
          <cell r="D3486">
            <v>136.05000000000001</v>
          </cell>
        </row>
        <row r="3487">
          <cell r="A3487" t="str">
            <v>12OZ00</v>
          </cell>
          <cell r="B3487">
            <v>265</v>
          </cell>
          <cell r="C3487">
            <v>0</v>
          </cell>
          <cell r="D3487">
            <v>78.19</v>
          </cell>
        </row>
        <row r="3488">
          <cell r="A3488" t="str">
            <v>12PA00</v>
          </cell>
          <cell r="B3488">
            <v>205</v>
          </cell>
          <cell r="C3488">
            <v>0</v>
          </cell>
          <cell r="D3488">
            <v>106.6</v>
          </cell>
        </row>
        <row r="3489">
          <cell r="A3489" t="str">
            <v>12PC00</v>
          </cell>
          <cell r="B3489">
            <v>333</v>
          </cell>
          <cell r="C3489">
            <v>0</v>
          </cell>
          <cell r="D3489">
            <v>202.63</v>
          </cell>
        </row>
        <row r="3490">
          <cell r="A3490" t="str">
            <v>12PC01</v>
          </cell>
          <cell r="B3490">
            <v>144</v>
          </cell>
          <cell r="C3490">
            <v>0</v>
          </cell>
          <cell r="D3490">
            <v>59.8</v>
          </cell>
        </row>
        <row r="3491">
          <cell r="A3491" t="str">
            <v>12PF00</v>
          </cell>
          <cell r="B3491">
            <v>312</v>
          </cell>
          <cell r="C3491">
            <v>655.77</v>
          </cell>
          <cell r="D3491">
            <v>870.23</v>
          </cell>
        </row>
        <row r="3492">
          <cell r="A3492" t="str">
            <v>12PG00</v>
          </cell>
          <cell r="B3492">
            <v>228</v>
          </cell>
          <cell r="C3492">
            <v>0</v>
          </cell>
          <cell r="D3492">
            <v>53.98</v>
          </cell>
        </row>
        <row r="3493">
          <cell r="A3493" t="str">
            <v>12PH00</v>
          </cell>
          <cell r="B3493">
            <v>180</v>
          </cell>
          <cell r="C3493">
            <v>32.119999999999997</v>
          </cell>
          <cell r="D3493">
            <v>155.85</v>
          </cell>
        </row>
        <row r="3494">
          <cell r="A3494" t="str">
            <v>12PI00</v>
          </cell>
          <cell r="B3494">
            <v>436</v>
          </cell>
          <cell r="C3494">
            <v>113.3</v>
          </cell>
          <cell r="D3494">
            <v>412.99</v>
          </cell>
        </row>
        <row r="3495">
          <cell r="A3495" t="str">
            <v>12PI02</v>
          </cell>
          <cell r="B3495">
            <v>103</v>
          </cell>
          <cell r="C3495">
            <v>111.21</v>
          </cell>
          <cell r="D3495">
            <v>182.01</v>
          </cell>
        </row>
        <row r="3496">
          <cell r="A3496" t="str">
            <v>12PJ00</v>
          </cell>
          <cell r="B3496">
            <v>218</v>
          </cell>
          <cell r="C3496">
            <v>0</v>
          </cell>
          <cell r="D3496">
            <v>31.63</v>
          </cell>
        </row>
        <row r="3497">
          <cell r="A3497" t="str">
            <v>12PK00</v>
          </cell>
          <cell r="B3497">
            <v>194</v>
          </cell>
          <cell r="C3497">
            <v>0</v>
          </cell>
          <cell r="D3497">
            <v>90.64</v>
          </cell>
        </row>
        <row r="3498">
          <cell r="A3498" t="str">
            <v>12PL00</v>
          </cell>
          <cell r="B3498">
            <v>162</v>
          </cell>
          <cell r="C3498">
            <v>0</v>
          </cell>
          <cell r="D3498">
            <v>31.7</v>
          </cell>
        </row>
        <row r="3499">
          <cell r="A3499" t="str">
            <v>12PM00</v>
          </cell>
          <cell r="B3499">
            <v>164</v>
          </cell>
          <cell r="C3499">
            <v>261.3</v>
          </cell>
          <cell r="D3499">
            <v>374.03</v>
          </cell>
        </row>
        <row r="3500">
          <cell r="A3500" t="str">
            <v>12PU00</v>
          </cell>
          <cell r="B3500">
            <v>104</v>
          </cell>
          <cell r="C3500">
            <v>0</v>
          </cell>
          <cell r="D3500">
            <v>51.15</v>
          </cell>
        </row>
        <row r="3501">
          <cell r="A3501" t="str">
            <v>12PV00</v>
          </cell>
          <cell r="B3501">
            <v>332</v>
          </cell>
          <cell r="C3501">
            <v>9.6999999999999993</v>
          </cell>
          <cell r="D3501">
            <v>237.91</v>
          </cell>
        </row>
        <row r="3502">
          <cell r="A3502" t="str">
            <v>12PX00</v>
          </cell>
          <cell r="B3502">
            <v>271</v>
          </cell>
          <cell r="C3502">
            <v>151.12</v>
          </cell>
          <cell r="D3502">
            <v>337.39</v>
          </cell>
        </row>
        <row r="3503">
          <cell r="A3503" t="str">
            <v>12PY00</v>
          </cell>
          <cell r="B3503">
            <v>262</v>
          </cell>
          <cell r="C3503">
            <v>541.95000000000005</v>
          </cell>
          <cell r="D3503">
            <v>722.04</v>
          </cell>
        </row>
        <row r="3504">
          <cell r="A3504" t="str">
            <v>12QA00</v>
          </cell>
          <cell r="B3504">
            <v>185</v>
          </cell>
          <cell r="C3504">
            <v>278.82</v>
          </cell>
          <cell r="D3504">
            <v>405.98</v>
          </cell>
        </row>
        <row r="3505">
          <cell r="A3505" t="str">
            <v>12QC00</v>
          </cell>
          <cell r="B3505">
            <v>397</v>
          </cell>
          <cell r="C3505">
            <v>0</v>
          </cell>
          <cell r="D3505">
            <v>93.32</v>
          </cell>
        </row>
        <row r="3506">
          <cell r="A3506" t="str">
            <v>12QD00</v>
          </cell>
          <cell r="B3506">
            <v>121</v>
          </cell>
          <cell r="C3506">
            <v>21.75</v>
          </cell>
          <cell r="D3506">
            <v>104.92</v>
          </cell>
        </row>
        <row r="3507">
          <cell r="A3507" t="str">
            <v>12QF00</v>
          </cell>
          <cell r="B3507">
            <v>85</v>
          </cell>
          <cell r="C3507">
            <v>12.78</v>
          </cell>
          <cell r="D3507">
            <v>71.209999999999994</v>
          </cell>
        </row>
        <row r="3508">
          <cell r="A3508" t="str">
            <v>12QH00</v>
          </cell>
          <cell r="B3508">
            <v>254</v>
          </cell>
          <cell r="C3508">
            <v>35.450000000000003</v>
          </cell>
          <cell r="D3508">
            <v>210.04</v>
          </cell>
        </row>
        <row r="3509">
          <cell r="A3509" t="str">
            <v>12QI00</v>
          </cell>
          <cell r="B3509">
            <v>486</v>
          </cell>
          <cell r="C3509">
            <v>266.5</v>
          </cell>
          <cell r="D3509">
            <v>600.54999999999995</v>
          </cell>
        </row>
        <row r="3510">
          <cell r="A3510" t="str">
            <v>12QK00</v>
          </cell>
          <cell r="B3510">
            <v>238</v>
          </cell>
          <cell r="C3510">
            <v>8.4600000000000009</v>
          </cell>
          <cell r="D3510">
            <v>172.05</v>
          </cell>
        </row>
        <row r="3511">
          <cell r="A3511" t="str">
            <v>12QO00</v>
          </cell>
          <cell r="B3511">
            <v>212</v>
          </cell>
          <cell r="C3511">
            <v>0</v>
          </cell>
          <cell r="D3511">
            <v>106.02</v>
          </cell>
        </row>
        <row r="3512">
          <cell r="A3512" t="str">
            <v>12QP00</v>
          </cell>
          <cell r="B3512">
            <v>110</v>
          </cell>
          <cell r="C3512">
            <v>0</v>
          </cell>
          <cell r="D3512">
            <v>34.03</v>
          </cell>
        </row>
        <row r="3513">
          <cell r="A3513" t="str">
            <v>12QQ00</v>
          </cell>
          <cell r="B3513">
            <v>199</v>
          </cell>
          <cell r="C3513">
            <v>108.99</v>
          </cell>
          <cell r="D3513">
            <v>245.77</v>
          </cell>
        </row>
        <row r="3514">
          <cell r="A3514" t="str">
            <v>12QR00</v>
          </cell>
          <cell r="B3514">
            <v>101</v>
          </cell>
          <cell r="C3514">
            <v>17.96</v>
          </cell>
          <cell r="D3514">
            <v>87.39</v>
          </cell>
        </row>
        <row r="3515">
          <cell r="A3515" t="str">
            <v>12QU00</v>
          </cell>
          <cell r="B3515">
            <v>425</v>
          </cell>
          <cell r="C3515">
            <v>0</v>
          </cell>
          <cell r="D3515">
            <v>61.02</v>
          </cell>
        </row>
        <row r="3516">
          <cell r="A3516" t="str">
            <v>12QX00</v>
          </cell>
          <cell r="B3516">
            <v>98</v>
          </cell>
          <cell r="C3516">
            <v>0</v>
          </cell>
          <cell r="D3516">
            <v>43.87</v>
          </cell>
        </row>
        <row r="3517">
          <cell r="A3517" t="str">
            <v>12RC00</v>
          </cell>
          <cell r="B3517">
            <v>186</v>
          </cell>
          <cell r="C3517">
            <v>57.64</v>
          </cell>
          <cell r="D3517">
            <v>185.49</v>
          </cell>
        </row>
        <row r="3518">
          <cell r="A3518" t="str">
            <v>12RD00</v>
          </cell>
          <cell r="B3518">
            <v>134</v>
          </cell>
          <cell r="C3518">
            <v>18.38</v>
          </cell>
          <cell r="D3518">
            <v>110.49</v>
          </cell>
        </row>
        <row r="3519">
          <cell r="A3519" t="str">
            <v>12RE00</v>
          </cell>
          <cell r="B3519">
            <v>103</v>
          </cell>
          <cell r="C3519">
            <v>283.97000000000003</v>
          </cell>
          <cell r="D3519">
            <v>354.77</v>
          </cell>
        </row>
        <row r="3520">
          <cell r="A3520" t="str">
            <v>12RF00</v>
          </cell>
          <cell r="B3520">
            <v>85</v>
          </cell>
          <cell r="C3520">
            <v>8.35</v>
          </cell>
          <cell r="D3520">
            <v>66.78</v>
          </cell>
        </row>
        <row r="3521">
          <cell r="A3521" t="str">
            <v>12RH00</v>
          </cell>
          <cell r="B3521">
            <v>144</v>
          </cell>
          <cell r="C3521">
            <v>42.52</v>
          </cell>
          <cell r="D3521">
            <v>141.5</v>
          </cell>
        </row>
        <row r="3522">
          <cell r="A3522" t="str">
            <v>12RI00</v>
          </cell>
          <cell r="B3522">
            <v>57</v>
          </cell>
          <cell r="C3522">
            <v>67.39</v>
          </cell>
          <cell r="D3522">
            <v>106.57</v>
          </cell>
        </row>
        <row r="3523">
          <cell r="A3523" t="str">
            <v>12RL00</v>
          </cell>
          <cell r="B3523">
            <v>198</v>
          </cell>
          <cell r="C3523">
            <v>0</v>
          </cell>
          <cell r="D3523">
            <v>123.78</v>
          </cell>
        </row>
        <row r="3524">
          <cell r="A3524" t="str">
            <v>12RM00</v>
          </cell>
          <cell r="B3524">
            <v>254</v>
          </cell>
          <cell r="C3524">
            <v>9.56</v>
          </cell>
          <cell r="D3524">
            <v>184.15</v>
          </cell>
        </row>
        <row r="3525">
          <cell r="A3525" t="str">
            <v>12RO00</v>
          </cell>
          <cell r="B3525">
            <v>118</v>
          </cell>
          <cell r="C3525">
            <v>0</v>
          </cell>
          <cell r="D3525">
            <v>0</v>
          </cell>
        </row>
        <row r="3526">
          <cell r="A3526" t="str">
            <v>12RS00</v>
          </cell>
          <cell r="B3526">
            <v>146</v>
          </cell>
          <cell r="C3526">
            <v>100.7</v>
          </cell>
          <cell r="D3526">
            <v>201.06</v>
          </cell>
        </row>
        <row r="3527">
          <cell r="A3527" t="str">
            <v>12RU00</v>
          </cell>
          <cell r="B3527">
            <v>189</v>
          </cell>
          <cell r="C3527">
            <v>30.08</v>
          </cell>
          <cell r="D3527">
            <v>159.99</v>
          </cell>
        </row>
        <row r="3528">
          <cell r="A3528" t="str">
            <v>12RV00</v>
          </cell>
          <cell r="B3528">
            <v>286</v>
          </cell>
          <cell r="C3528">
            <v>0</v>
          </cell>
          <cell r="D3528">
            <v>152.5</v>
          </cell>
        </row>
        <row r="3529">
          <cell r="A3529" t="str">
            <v>12RW00</v>
          </cell>
          <cell r="B3529">
            <v>222</v>
          </cell>
          <cell r="C3529">
            <v>0</v>
          </cell>
          <cell r="D3529">
            <v>42.74</v>
          </cell>
        </row>
        <row r="3530">
          <cell r="A3530" t="str">
            <v>12SE00</v>
          </cell>
          <cell r="B3530">
            <v>189</v>
          </cell>
          <cell r="C3530">
            <v>0</v>
          </cell>
          <cell r="D3530">
            <v>46.25</v>
          </cell>
        </row>
        <row r="3531">
          <cell r="A3531" t="str">
            <v>12SK00</v>
          </cell>
          <cell r="B3531">
            <v>325</v>
          </cell>
          <cell r="C3531">
            <v>0</v>
          </cell>
          <cell r="D3531">
            <v>15.79</v>
          </cell>
        </row>
        <row r="3532">
          <cell r="A3532" t="str">
            <v>12SL00</v>
          </cell>
          <cell r="B3532">
            <v>409</v>
          </cell>
          <cell r="C3532">
            <v>131.13999999999999</v>
          </cell>
          <cell r="D3532">
            <v>412.27</v>
          </cell>
        </row>
        <row r="3533">
          <cell r="A3533" t="str">
            <v>12SL01</v>
          </cell>
          <cell r="B3533">
            <v>143</v>
          </cell>
          <cell r="C3533">
            <v>24.45</v>
          </cell>
          <cell r="D3533">
            <v>122.75</v>
          </cell>
        </row>
        <row r="3534">
          <cell r="A3534" t="str">
            <v>12SM00</v>
          </cell>
          <cell r="B3534">
            <v>289</v>
          </cell>
          <cell r="C3534">
            <v>27.37</v>
          </cell>
          <cell r="D3534">
            <v>226.02</v>
          </cell>
        </row>
        <row r="3535">
          <cell r="A3535" t="str">
            <v>12SP00</v>
          </cell>
          <cell r="B3535">
            <v>183</v>
          </cell>
          <cell r="C3535">
            <v>0</v>
          </cell>
          <cell r="D3535">
            <v>90.29</v>
          </cell>
        </row>
        <row r="3536">
          <cell r="A3536" t="str">
            <v>12SR00</v>
          </cell>
          <cell r="B3536">
            <v>210</v>
          </cell>
          <cell r="C3536">
            <v>0</v>
          </cell>
          <cell r="D3536">
            <v>141.69</v>
          </cell>
        </row>
        <row r="3537">
          <cell r="A3537" t="str">
            <v>12ST00</v>
          </cell>
          <cell r="B3537">
            <v>239</v>
          </cell>
          <cell r="C3537">
            <v>68.61</v>
          </cell>
          <cell r="D3537">
            <v>232.89</v>
          </cell>
        </row>
        <row r="3538">
          <cell r="A3538" t="str">
            <v>12SU00</v>
          </cell>
          <cell r="B3538">
            <v>365</v>
          </cell>
          <cell r="C3538">
            <v>71.48</v>
          </cell>
          <cell r="D3538">
            <v>322.37</v>
          </cell>
        </row>
        <row r="3539">
          <cell r="A3539" t="str">
            <v>12SW00</v>
          </cell>
          <cell r="B3539">
            <v>461</v>
          </cell>
          <cell r="C3539">
            <v>0</v>
          </cell>
          <cell r="D3539">
            <v>120.99</v>
          </cell>
        </row>
        <row r="3540">
          <cell r="A3540" t="str">
            <v>12SY00</v>
          </cell>
          <cell r="B3540">
            <v>250</v>
          </cell>
          <cell r="C3540">
            <v>230.12</v>
          </cell>
          <cell r="D3540">
            <v>401.96</v>
          </cell>
        </row>
        <row r="3541">
          <cell r="A3541" t="str">
            <v>12TB00</v>
          </cell>
          <cell r="B3541">
            <v>93</v>
          </cell>
          <cell r="C3541">
            <v>4</v>
          </cell>
          <cell r="D3541">
            <v>67.92</v>
          </cell>
        </row>
        <row r="3542">
          <cell r="A3542" t="str">
            <v>12TD00</v>
          </cell>
          <cell r="B3542">
            <v>428</v>
          </cell>
          <cell r="C3542">
            <v>0</v>
          </cell>
          <cell r="D3542">
            <v>154.29</v>
          </cell>
        </row>
        <row r="3543">
          <cell r="A3543" t="str">
            <v>12TE00</v>
          </cell>
          <cell r="B3543">
            <v>258</v>
          </cell>
          <cell r="C3543">
            <v>0</v>
          </cell>
          <cell r="D3543">
            <v>80.73</v>
          </cell>
        </row>
        <row r="3544">
          <cell r="A3544" t="str">
            <v>12TF00</v>
          </cell>
          <cell r="B3544">
            <v>405</v>
          </cell>
          <cell r="C3544">
            <v>170.96</v>
          </cell>
          <cell r="D3544">
            <v>449.34</v>
          </cell>
        </row>
        <row r="3545">
          <cell r="A3545" t="str">
            <v>12TH00</v>
          </cell>
          <cell r="B3545">
            <v>327</v>
          </cell>
          <cell r="C3545">
            <v>406.23</v>
          </cell>
          <cell r="D3545">
            <v>630.99</v>
          </cell>
        </row>
        <row r="3546">
          <cell r="A3546" t="str">
            <v>12TK00</v>
          </cell>
          <cell r="B3546">
            <v>138</v>
          </cell>
          <cell r="C3546">
            <v>0</v>
          </cell>
          <cell r="D3546">
            <v>34.57</v>
          </cell>
        </row>
        <row r="3547">
          <cell r="A3547" t="str">
            <v>12TL00</v>
          </cell>
          <cell r="B3547">
            <v>106</v>
          </cell>
          <cell r="C3547">
            <v>130.5</v>
          </cell>
          <cell r="D3547">
            <v>203.36</v>
          </cell>
        </row>
        <row r="3548">
          <cell r="A3548" t="str">
            <v>12TM00</v>
          </cell>
          <cell r="B3548">
            <v>321</v>
          </cell>
          <cell r="C3548">
            <v>346.45</v>
          </cell>
          <cell r="D3548">
            <v>567.09</v>
          </cell>
        </row>
        <row r="3549">
          <cell r="A3549" t="str">
            <v>12TN00</v>
          </cell>
          <cell r="B3549">
            <v>211</v>
          </cell>
          <cell r="C3549">
            <v>0</v>
          </cell>
          <cell r="D3549">
            <v>121.87</v>
          </cell>
        </row>
        <row r="3550">
          <cell r="A3550" t="str">
            <v>12TO00</v>
          </cell>
          <cell r="B3550">
            <v>95</v>
          </cell>
          <cell r="C3550">
            <v>74.09</v>
          </cell>
          <cell r="D3550">
            <v>139.38999999999999</v>
          </cell>
        </row>
        <row r="3551">
          <cell r="A3551" t="str">
            <v>12TP00</v>
          </cell>
          <cell r="B3551">
            <v>87</v>
          </cell>
          <cell r="C3551">
            <v>0</v>
          </cell>
          <cell r="D3551">
            <v>50.9</v>
          </cell>
        </row>
        <row r="3552">
          <cell r="A3552" t="str">
            <v>12TR00</v>
          </cell>
          <cell r="B3552">
            <v>365</v>
          </cell>
          <cell r="C3552">
            <v>421.06</v>
          </cell>
          <cell r="D3552">
            <v>671.95</v>
          </cell>
        </row>
        <row r="3553">
          <cell r="A3553" t="str">
            <v>12TS00</v>
          </cell>
          <cell r="B3553">
            <v>320</v>
          </cell>
          <cell r="C3553">
            <v>0</v>
          </cell>
          <cell r="D3553">
            <v>119.74</v>
          </cell>
        </row>
        <row r="3554">
          <cell r="A3554" t="str">
            <v>12TT00</v>
          </cell>
          <cell r="B3554">
            <v>475</v>
          </cell>
          <cell r="C3554">
            <v>0</v>
          </cell>
          <cell r="D3554">
            <v>308.68</v>
          </cell>
        </row>
        <row r="3555">
          <cell r="A3555" t="str">
            <v>12TT01</v>
          </cell>
          <cell r="B3555">
            <v>101</v>
          </cell>
          <cell r="C3555">
            <v>14.71</v>
          </cell>
          <cell r="D3555">
            <v>84.14</v>
          </cell>
        </row>
        <row r="3556">
          <cell r="A3556" t="str">
            <v>12TU00</v>
          </cell>
          <cell r="B3556">
            <v>194</v>
          </cell>
          <cell r="C3556">
            <v>114.18</v>
          </cell>
          <cell r="D3556">
            <v>247.53</v>
          </cell>
        </row>
        <row r="3557">
          <cell r="A3557" t="str">
            <v>12TV00</v>
          </cell>
          <cell r="B3557">
            <v>59</v>
          </cell>
          <cell r="C3557">
            <v>0</v>
          </cell>
          <cell r="D3557">
            <v>15.06</v>
          </cell>
        </row>
        <row r="3558">
          <cell r="A3558" t="str">
            <v>12TX00</v>
          </cell>
          <cell r="B3558">
            <v>190</v>
          </cell>
          <cell r="C3558">
            <v>0</v>
          </cell>
          <cell r="D3558">
            <v>34.47</v>
          </cell>
        </row>
        <row r="3559">
          <cell r="A3559" t="str">
            <v>12TZ00</v>
          </cell>
          <cell r="B3559">
            <v>131</v>
          </cell>
          <cell r="C3559">
            <v>0</v>
          </cell>
          <cell r="D3559">
            <v>79.44</v>
          </cell>
        </row>
        <row r="3560">
          <cell r="A3560" t="str">
            <v>12UA00</v>
          </cell>
          <cell r="B3560">
            <v>170</v>
          </cell>
          <cell r="C3560">
            <v>260.68</v>
          </cell>
          <cell r="D3560">
            <v>377.53</v>
          </cell>
        </row>
        <row r="3561">
          <cell r="A3561" t="str">
            <v>12UE00</v>
          </cell>
          <cell r="B3561">
            <v>120</v>
          </cell>
          <cell r="C3561">
            <v>10.37</v>
          </cell>
          <cell r="D3561">
            <v>92.85</v>
          </cell>
        </row>
        <row r="3562">
          <cell r="A3562" t="str">
            <v>12UM00</v>
          </cell>
          <cell r="B3562">
            <v>225</v>
          </cell>
          <cell r="C3562">
            <v>0</v>
          </cell>
          <cell r="D3562">
            <v>62.55</v>
          </cell>
        </row>
        <row r="3563">
          <cell r="A3563" t="str">
            <v>12UO00</v>
          </cell>
          <cell r="B3563">
            <v>242</v>
          </cell>
          <cell r="C3563">
            <v>0</v>
          </cell>
          <cell r="D3563">
            <v>14.66</v>
          </cell>
        </row>
        <row r="3564">
          <cell r="A3564" t="str">
            <v>12UP00</v>
          </cell>
          <cell r="B3564">
            <v>148</v>
          </cell>
          <cell r="C3564">
            <v>5.26</v>
          </cell>
          <cell r="D3564">
            <v>106.99</v>
          </cell>
        </row>
        <row r="3565">
          <cell r="A3565" t="str">
            <v>12UR00</v>
          </cell>
          <cell r="B3565">
            <v>181</v>
          </cell>
          <cell r="C3565">
            <v>0</v>
          </cell>
          <cell r="D3565">
            <v>69.23</v>
          </cell>
        </row>
        <row r="3566">
          <cell r="A3566" t="str">
            <v>12UU00</v>
          </cell>
          <cell r="B3566">
            <v>157</v>
          </cell>
          <cell r="C3566">
            <v>58.78</v>
          </cell>
          <cell r="D3566">
            <v>166.69</v>
          </cell>
        </row>
        <row r="3567">
          <cell r="A3567" t="str">
            <v>12UV00</v>
          </cell>
          <cell r="B3567">
            <v>125</v>
          </cell>
          <cell r="C3567">
            <v>258.39999999999998</v>
          </cell>
          <cell r="D3567">
            <v>344.32</v>
          </cell>
        </row>
        <row r="3568">
          <cell r="A3568" t="str">
            <v>12UZ00</v>
          </cell>
          <cell r="B3568">
            <v>322</v>
          </cell>
          <cell r="C3568">
            <v>636.85</v>
          </cell>
          <cell r="D3568">
            <v>858.19</v>
          </cell>
        </row>
        <row r="3569">
          <cell r="A3569" t="str">
            <v>12VA00</v>
          </cell>
          <cell r="B3569">
            <v>321</v>
          </cell>
          <cell r="C3569">
            <v>110.35</v>
          </cell>
          <cell r="D3569">
            <v>331</v>
          </cell>
        </row>
        <row r="3570">
          <cell r="A3570" t="str">
            <v>12VB00</v>
          </cell>
          <cell r="B3570">
            <v>124</v>
          </cell>
          <cell r="C3570">
            <v>104.89</v>
          </cell>
          <cell r="D3570">
            <v>190.13</v>
          </cell>
        </row>
        <row r="3571">
          <cell r="A3571" t="str">
            <v>12VC00</v>
          </cell>
          <cell r="B3571">
            <v>167</v>
          </cell>
          <cell r="C3571">
            <v>372.11</v>
          </cell>
          <cell r="D3571">
            <v>486.9</v>
          </cell>
        </row>
        <row r="3572">
          <cell r="A3572" t="str">
            <v>12VD00</v>
          </cell>
          <cell r="B3572">
            <v>38</v>
          </cell>
          <cell r="C3572">
            <v>0</v>
          </cell>
          <cell r="D3572">
            <v>4.34</v>
          </cell>
        </row>
        <row r="3573">
          <cell r="A3573" t="str">
            <v>12VE00</v>
          </cell>
          <cell r="B3573">
            <v>94</v>
          </cell>
          <cell r="C3573">
            <v>46.65</v>
          </cell>
          <cell r="D3573">
            <v>111.26</v>
          </cell>
        </row>
        <row r="3574">
          <cell r="A3574" t="str">
            <v>12VF00</v>
          </cell>
          <cell r="B3574">
            <v>94</v>
          </cell>
          <cell r="C3574">
            <v>0</v>
          </cell>
          <cell r="D3574">
            <v>37.130000000000003</v>
          </cell>
        </row>
        <row r="3575">
          <cell r="A3575" t="str">
            <v>12VH00</v>
          </cell>
          <cell r="B3575">
            <v>46</v>
          </cell>
          <cell r="C3575">
            <v>0</v>
          </cell>
          <cell r="D3575">
            <v>14.5</v>
          </cell>
        </row>
        <row r="3576">
          <cell r="A3576" t="str">
            <v>12VJ00</v>
          </cell>
          <cell r="B3576">
            <v>79</v>
          </cell>
          <cell r="C3576">
            <v>0</v>
          </cell>
          <cell r="D3576">
            <v>27.06</v>
          </cell>
        </row>
        <row r="3577">
          <cell r="A3577" t="str">
            <v>12VK00</v>
          </cell>
          <cell r="B3577">
            <v>154</v>
          </cell>
          <cell r="C3577">
            <v>1.92</v>
          </cell>
          <cell r="D3577">
            <v>107.77</v>
          </cell>
        </row>
        <row r="3578">
          <cell r="A3578" t="str">
            <v>12VM00</v>
          </cell>
          <cell r="B3578">
            <v>51</v>
          </cell>
          <cell r="C3578">
            <v>0</v>
          </cell>
          <cell r="D3578">
            <v>24.87</v>
          </cell>
        </row>
        <row r="3579">
          <cell r="A3579" t="str">
            <v>12VN00</v>
          </cell>
          <cell r="B3579">
            <v>203</v>
          </cell>
          <cell r="C3579">
            <v>25.66</v>
          </cell>
          <cell r="D3579">
            <v>165.2</v>
          </cell>
        </row>
        <row r="3580">
          <cell r="A3580" t="str">
            <v>12VO00</v>
          </cell>
          <cell r="B3580">
            <v>236</v>
          </cell>
          <cell r="C3580">
            <v>0</v>
          </cell>
          <cell r="D3580">
            <v>44.74</v>
          </cell>
        </row>
        <row r="3581">
          <cell r="A3581" t="str">
            <v>12VQ00</v>
          </cell>
          <cell r="B3581">
            <v>161</v>
          </cell>
          <cell r="C3581">
            <v>1.49</v>
          </cell>
          <cell r="D3581">
            <v>112.15</v>
          </cell>
        </row>
        <row r="3582">
          <cell r="A3582" t="str">
            <v>12VS00</v>
          </cell>
          <cell r="B3582">
            <v>98</v>
          </cell>
          <cell r="C3582">
            <v>131.74</v>
          </cell>
          <cell r="D3582">
            <v>199.1</v>
          </cell>
        </row>
        <row r="3583">
          <cell r="A3583" t="str">
            <v>12VU00</v>
          </cell>
          <cell r="B3583">
            <v>65</v>
          </cell>
          <cell r="C3583">
            <v>124.53</v>
          </cell>
          <cell r="D3583">
            <v>169.21</v>
          </cell>
        </row>
        <row r="3584">
          <cell r="A3584" t="str">
            <v>12VV00</v>
          </cell>
          <cell r="B3584">
            <v>86</v>
          </cell>
          <cell r="C3584">
            <v>80.52</v>
          </cell>
          <cell r="D3584">
            <v>139.63</v>
          </cell>
        </row>
        <row r="3585">
          <cell r="A3585" t="str">
            <v>12VX00</v>
          </cell>
          <cell r="B3585">
            <v>423</v>
          </cell>
          <cell r="C3585">
            <v>14.25</v>
          </cell>
          <cell r="D3585">
            <v>305.01</v>
          </cell>
        </row>
        <row r="3586">
          <cell r="A3586" t="str">
            <v>12WB00</v>
          </cell>
          <cell r="B3586">
            <v>369</v>
          </cell>
          <cell r="C3586">
            <v>536.83000000000004</v>
          </cell>
          <cell r="D3586">
            <v>790.46</v>
          </cell>
        </row>
        <row r="3587">
          <cell r="A3587" t="str">
            <v>12WD00</v>
          </cell>
          <cell r="B3587">
            <v>326</v>
          </cell>
          <cell r="C3587">
            <v>0</v>
          </cell>
          <cell r="D3587">
            <v>159.47999999999999</v>
          </cell>
        </row>
        <row r="3588">
          <cell r="A3588" t="str">
            <v>12WE00</v>
          </cell>
          <cell r="B3588">
            <v>366</v>
          </cell>
          <cell r="C3588">
            <v>1046.8900000000001</v>
          </cell>
          <cell r="D3588">
            <v>1298.47</v>
          </cell>
        </row>
        <row r="3589">
          <cell r="A3589" t="str">
            <v>12WF00</v>
          </cell>
          <cell r="B3589">
            <v>302</v>
          </cell>
          <cell r="C3589">
            <v>66.62</v>
          </cell>
          <cell r="D3589">
            <v>274.2</v>
          </cell>
        </row>
        <row r="3590">
          <cell r="A3590" t="str">
            <v>12WI00</v>
          </cell>
          <cell r="B3590">
            <v>220</v>
          </cell>
          <cell r="C3590">
            <v>0</v>
          </cell>
          <cell r="D3590">
            <v>92.46</v>
          </cell>
        </row>
        <row r="3591">
          <cell r="A3591" t="str">
            <v>12WJ00</v>
          </cell>
          <cell r="B3591">
            <v>275</v>
          </cell>
          <cell r="C3591">
            <v>20.41</v>
          </cell>
          <cell r="D3591">
            <v>209.44</v>
          </cell>
        </row>
        <row r="3592">
          <cell r="A3592" t="str">
            <v>12WK00</v>
          </cell>
          <cell r="B3592">
            <v>196</v>
          </cell>
          <cell r="C3592">
            <v>0</v>
          </cell>
          <cell r="D3592">
            <v>99.99</v>
          </cell>
        </row>
        <row r="3593">
          <cell r="A3593" t="str">
            <v>12WL00</v>
          </cell>
          <cell r="B3593">
            <v>238</v>
          </cell>
          <cell r="C3593">
            <v>248.28</v>
          </cell>
          <cell r="D3593">
            <v>411.87</v>
          </cell>
        </row>
        <row r="3594">
          <cell r="A3594" t="str">
            <v>12WM00</v>
          </cell>
          <cell r="B3594">
            <v>180</v>
          </cell>
          <cell r="C3594">
            <v>57.32</v>
          </cell>
          <cell r="D3594">
            <v>181.05</v>
          </cell>
        </row>
        <row r="3595">
          <cell r="A3595" t="str">
            <v>12WN00</v>
          </cell>
          <cell r="B3595">
            <v>138</v>
          </cell>
          <cell r="C3595">
            <v>3.92</v>
          </cell>
          <cell r="D3595">
            <v>98.78</v>
          </cell>
        </row>
        <row r="3596">
          <cell r="A3596" t="str">
            <v>12WO00</v>
          </cell>
          <cell r="B3596">
            <v>34</v>
          </cell>
          <cell r="C3596">
            <v>0</v>
          </cell>
          <cell r="D3596">
            <v>9.0399999999999991</v>
          </cell>
        </row>
        <row r="3597">
          <cell r="A3597" t="str">
            <v>12WS00</v>
          </cell>
          <cell r="B3597">
            <v>236</v>
          </cell>
          <cell r="C3597">
            <v>719.91</v>
          </cell>
          <cell r="D3597">
            <v>882.12</v>
          </cell>
        </row>
        <row r="3598">
          <cell r="A3598" t="str">
            <v>12WT00</v>
          </cell>
          <cell r="B3598">
            <v>443</v>
          </cell>
          <cell r="C3598">
            <v>751.17</v>
          </cell>
          <cell r="D3598">
            <v>1055.67</v>
          </cell>
        </row>
        <row r="3599">
          <cell r="A3599" t="str">
            <v>12WU00</v>
          </cell>
          <cell r="B3599">
            <v>226</v>
          </cell>
          <cell r="C3599">
            <v>0</v>
          </cell>
          <cell r="D3599">
            <v>93</v>
          </cell>
        </row>
        <row r="3600">
          <cell r="A3600" t="str">
            <v>12WY00</v>
          </cell>
          <cell r="B3600">
            <v>83</v>
          </cell>
          <cell r="C3600">
            <v>7.71</v>
          </cell>
          <cell r="D3600">
            <v>64.760000000000005</v>
          </cell>
        </row>
        <row r="3601">
          <cell r="A3601" t="str">
            <v>12WZ00</v>
          </cell>
          <cell r="B3601">
            <v>245</v>
          </cell>
          <cell r="C3601">
            <v>0</v>
          </cell>
          <cell r="D3601">
            <v>90.37</v>
          </cell>
        </row>
        <row r="3602">
          <cell r="A3602" t="str">
            <v>12XA00</v>
          </cell>
          <cell r="B3602">
            <v>124</v>
          </cell>
          <cell r="C3602">
            <v>92.02</v>
          </cell>
          <cell r="D3602">
            <v>177.26</v>
          </cell>
        </row>
        <row r="3603">
          <cell r="A3603" t="str">
            <v>12XD00</v>
          </cell>
          <cell r="B3603">
            <v>121</v>
          </cell>
          <cell r="C3603">
            <v>24.74</v>
          </cell>
          <cell r="D3603">
            <v>107.91</v>
          </cell>
        </row>
        <row r="3604">
          <cell r="A3604" t="str">
            <v>12XE00</v>
          </cell>
          <cell r="B3604">
            <v>136</v>
          </cell>
          <cell r="C3604">
            <v>62.74</v>
          </cell>
          <cell r="D3604">
            <v>156.22</v>
          </cell>
        </row>
        <row r="3605">
          <cell r="A3605" t="str">
            <v>12XF00</v>
          </cell>
          <cell r="B3605">
            <v>479</v>
          </cell>
          <cell r="C3605">
            <v>341.94</v>
          </cell>
          <cell r="D3605">
            <v>671.18</v>
          </cell>
        </row>
        <row r="3606">
          <cell r="A3606" t="str">
            <v>12XG00</v>
          </cell>
          <cell r="B3606">
            <v>283</v>
          </cell>
          <cell r="C3606">
            <v>40.68</v>
          </cell>
          <cell r="D3606">
            <v>235.2</v>
          </cell>
        </row>
        <row r="3607">
          <cell r="A3607" t="str">
            <v>12XI00</v>
          </cell>
          <cell r="B3607">
            <v>354</v>
          </cell>
          <cell r="C3607">
            <v>0</v>
          </cell>
          <cell r="D3607">
            <v>237.18</v>
          </cell>
        </row>
        <row r="3608">
          <cell r="A3608" t="str">
            <v>12XL00</v>
          </cell>
          <cell r="B3608">
            <v>205</v>
          </cell>
          <cell r="C3608">
            <v>0</v>
          </cell>
          <cell r="D3608">
            <v>139.56</v>
          </cell>
        </row>
        <row r="3609">
          <cell r="A3609" t="str">
            <v>12XM00</v>
          </cell>
          <cell r="B3609">
            <v>46</v>
          </cell>
          <cell r="C3609">
            <v>107</v>
          </cell>
          <cell r="D3609">
            <v>138.62</v>
          </cell>
        </row>
        <row r="3610">
          <cell r="A3610" t="str">
            <v>12XN00</v>
          </cell>
          <cell r="B3610">
            <v>248</v>
          </cell>
          <cell r="C3610">
            <v>0</v>
          </cell>
          <cell r="D3610">
            <v>36.229999999999997</v>
          </cell>
        </row>
        <row r="3611">
          <cell r="A3611" t="str">
            <v>12XO00</v>
          </cell>
          <cell r="B3611">
            <v>360</v>
          </cell>
          <cell r="C3611">
            <v>175.89</v>
          </cell>
          <cell r="D3611">
            <v>423.34</v>
          </cell>
        </row>
        <row r="3612">
          <cell r="A3612" t="str">
            <v>12XQ00</v>
          </cell>
          <cell r="B3612">
            <v>202</v>
          </cell>
          <cell r="C3612">
            <v>195.76</v>
          </cell>
          <cell r="D3612">
            <v>334.61</v>
          </cell>
        </row>
        <row r="3613">
          <cell r="A3613" t="str">
            <v>12XS00</v>
          </cell>
          <cell r="B3613">
            <v>151</v>
          </cell>
          <cell r="C3613">
            <v>546.67999999999995</v>
          </cell>
          <cell r="D3613">
            <v>650.48</v>
          </cell>
        </row>
        <row r="3614">
          <cell r="A3614" t="str">
            <v>12XW00</v>
          </cell>
          <cell r="B3614">
            <v>137</v>
          </cell>
          <cell r="C3614">
            <v>290.99</v>
          </cell>
          <cell r="D3614">
            <v>385.16</v>
          </cell>
        </row>
        <row r="3615">
          <cell r="A3615" t="str">
            <v>12XX00</v>
          </cell>
          <cell r="B3615">
            <v>30</v>
          </cell>
          <cell r="C3615">
            <v>0</v>
          </cell>
          <cell r="D3615">
            <v>8.93</v>
          </cell>
        </row>
        <row r="3616">
          <cell r="A3616" t="str">
            <v>12XY00</v>
          </cell>
          <cell r="B3616">
            <v>39</v>
          </cell>
          <cell r="C3616">
            <v>0</v>
          </cell>
          <cell r="D3616">
            <v>6.56</v>
          </cell>
        </row>
        <row r="3617">
          <cell r="A3617" t="str">
            <v>12YB00</v>
          </cell>
          <cell r="B3617">
            <v>273</v>
          </cell>
          <cell r="C3617">
            <v>691.06</v>
          </cell>
          <cell r="D3617">
            <v>878.71</v>
          </cell>
        </row>
        <row r="3618">
          <cell r="A3618" t="str">
            <v>12YE00</v>
          </cell>
          <cell r="B3618">
            <v>362</v>
          </cell>
          <cell r="C3618">
            <v>0</v>
          </cell>
          <cell r="D3618">
            <v>242.14</v>
          </cell>
        </row>
        <row r="3619">
          <cell r="A3619" t="str">
            <v>12YF00</v>
          </cell>
          <cell r="B3619">
            <v>132</v>
          </cell>
          <cell r="C3619">
            <v>2.5499999999999998</v>
          </cell>
          <cell r="D3619">
            <v>93.28</v>
          </cell>
        </row>
        <row r="3620">
          <cell r="A3620" t="str">
            <v>12YL00</v>
          </cell>
          <cell r="B3620">
            <v>87</v>
          </cell>
          <cell r="C3620">
            <v>0</v>
          </cell>
          <cell r="D3620">
            <v>43.09</v>
          </cell>
        </row>
        <row r="3621">
          <cell r="A3621" t="str">
            <v>12YM00</v>
          </cell>
          <cell r="B3621">
            <v>155</v>
          </cell>
          <cell r="C3621">
            <v>468.63</v>
          </cell>
          <cell r="D3621">
            <v>575.16999999999996</v>
          </cell>
        </row>
        <row r="3622">
          <cell r="A3622" t="str">
            <v>12YO00</v>
          </cell>
          <cell r="B3622">
            <v>170</v>
          </cell>
          <cell r="C3622">
            <v>0</v>
          </cell>
          <cell r="D3622">
            <v>49.51</v>
          </cell>
        </row>
        <row r="3623">
          <cell r="A3623" t="str">
            <v>12YQ00</v>
          </cell>
          <cell r="B3623">
            <v>260</v>
          </cell>
          <cell r="C3623">
            <v>0</v>
          </cell>
          <cell r="D3623">
            <v>60.59</v>
          </cell>
        </row>
        <row r="3624">
          <cell r="A3624" t="str">
            <v>12YU00</v>
          </cell>
          <cell r="B3624">
            <v>288</v>
          </cell>
          <cell r="C3624">
            <v>0.57999999999999996</v>
          </cell>
          <cell r="D3624">
            <v>198.54</v>
          </cell>
        </row>
        <row r="3625">
          <cell r="A3625" t="str">
            <v>12YV00</v>
          </cell>
          <cell r="B3625">
            <v>170</v>
          </cell>
          <cell r="C3625">
            <v>0</v>
          </cell>
          <cell r="D3625">
            <v>102.86</v>
          </cell>
        </row>
        <row r="3626">
          <cell r="A3626" t="str">
            <v>12YY00</v>
          </cell>
          <cell r="B3626">
            <v>246</v>
          </cell>
          <cell r="C3626">
            <v>0</v>
          </cell>
          <cell r="D3626">
            <v>21.9</v>
          </cell>
        </row>
        <row r="3627">
          <cell r="A3627" t="str">
            <v>12YZ00</v>
          </cell>
          <cell r="B3627">
            <v>187</v>
          </cell>
          <cell r="C3627">
            <v>0</v>
          </cell>
          <cell r="D3627">
            <v>106.8</v>
          </cell>
        </row>
        <row r="3628">
          <cell r="A3628" t="str">
            <v>12ZA00</v>
          </cell>
          <cell r="B3628">
            <v>315</v>
          </cell>
          <cell r="C3628">
            <v>172.96</v>
          </cell>
          <cell r="D3628">
            <v>389.48</v>
          </cell>
        </row>
        <row r="3629">
          <cell r="A3629" t="str">
            <v>12ZD00</v>
          </cell>
          <cell r="B3629">
            <v>224</v>
          </cell>
          <cell r="C3629">
            <v>0</v>
          </cell>
          <cell r="D3629">
            <v>0</v>
          </cell>
        </row>
        <row r="3630">
          <cell r="A3630" t="str">
            <v>12ZE00</v>
          </cell>
          <cell r="B3630">
            <v>89</v>
          </cell>
          <cell r="C3630">
            <v>0</v>
          </cell>
          <cell r="D3630">
            <v>19.260000000000002</v>
          </cell>
        </row>
        <row r="3631">
          <cell r="A3631" t="str">
            <v>12ZG00</v>
          </cell>
          <cell r="B3631">
            <v>227</v>
          </cell>
          <cell r="C3631">
            <v>198.19</v>
          </cell>
          <cell r="D3631">
            <v>354.22</v>
          </cell>
        </row>
        <row r="3632">
          <cell r="A3632" t="str">
            <v>12ZH00</v>
          </cell>
          <cell r="B3632">
            <v>76</v>
          </cell>
          <cell r="C3632">
            <v>21.94</v>
          </cell>
          <cell r="D3632">
            <v>74.180000000000007</v>
          </cell>
        </row>
        <row r="3633">
          <cell r="A3633" t="str">
            <v>12ZI00</v>
          </cell>
          <cell r="B3633">
            <v>228</v>
          </cell>
          <cell r="C3633">
            <v>105.54</v>
          </cell>
          <cell r="D3633">
            <v>262.25</v>
          </cell>
        </row>
        <row r="3634">
          <cell r="A3634" t="str">
            <v>12ZJ00</v>
          </cell>
          <cell r="B3634">
            <v>70</v>
          </cell>
          <cell r="C3634">
            <v>0</v>
          </cell>
          <cell r="D3634">
            <v>9.99</v>
          </cell>
        </row>
        <row r="3635">
          <cell r="A3635" t="str">
            <v>12ZL00</v>
          </cell>
          <cell r="B3635">
            <v>229</v>
          </cell>
          <cell r="C3635">
            <v>114.8</v>
          </cell>
          <cell r="D3635">
            <v>272.2</v>
          </cell>
        </row>
        <row r="3636">
          <cell r="A3636" t="str">
            <v>12ZN00</v>
          </cell>
          <cell r="B3636">
            <v>250</v>
          </cell>
          <cell r="C3636">
            <v>0</v>
          </cell>
          <cell r="D3636">
            <v>52.33</v>
          </cell>
        </row>
        <row r="3637">
          <cell r="A3637" t="str">
            <v>12ZO00</v>
          </cell>
          <cell r="B3637">
            <v>388</v>
          </cell>
          <cell r="C3637">
            <v>137.16999999999999</v>
          </cell>
          <cell r="D3637">
            <v>403.87</v>
          </cell>
        </row>
        <row r="3638">
          <cell r="A3638" t="str">
            <v>12ZQ00</v>
          </cell>
          <cell r="B3638">
            <v>474</v>
          </cell>
          <cell r="C3638">
            <v>0</v>
          </cell>
          <cell r="D3638">
            <v>43.13</v>
          </cell>
        </row>
        <row r="3639">
          <cell r="A3639" t="str">
            <v>12ZR00</v>
          </cell>
          <cell r="B3639">
            <v>242</v>
          </cell>
          <cell r="C3639">
            <v>726.81</v>
          </cell>
          <cell r="D3639">
            <v>893.15</v>
          </cell>
        </row>
        <row r="3640">
          <cell r="A3640" t="str">
            <v>12ZS00</v>
          </cell>
          <cell r="B3640">
            <v>173</v>
          </cell>
          <cell r="C3640">
            <v>483.4</v>
          </cell>
          <cell r="D3640">
            <v>602.30999999999995</v>
          </cell>
        </row>
        <row r="3641">
          <cell r="A3641" t="str">
            <v>12ZT00</v>
          </cell>
          <cell r="B3641">
            <v>143</v>
          </cell>
          <cell r="C3641">
            <v>0</v>
          </cell>
          <cell r="D3641">
            <v>40.69</v>
          </cell>
        </row>
        <row r="3642">
          <cell r="A3642" t="str">
            <v>12ZW00</v>
          </cell>
          <cell r="B3642">
            <v>30</v>
          </cell>
          <cell r="C3642">
            <v>0</v>
          </cell>
          <cell r="D3642">
            <v>15.15</v>
          </cell>
        </row>
        <row r="3643">
          <cell r="A3643" t="str">
            <v>12ZX00</v>
          </cell>
          <cell r="B3643">
            <v>274</v>
          </cell>
          <cell r="C3643">
            <v>0</v>
          </cell>
          <cell r="D3643">
            <v>27.98</v>
          </cell>
        </row>
        <row r="3644">
          <cell r="A3644" t="str">
            <v>13AA00</v>
          </cell>
          <cell r="B3644">
            <v>468</v>
          </cell>
          <cell r="C3644">
            <v>0</v>
          </cell>
          <cell r="D3644">
            <v>235.37</v>
          </cell>
        </row>
        <row r="3645">
          <cell r="A3645" t="str">
            <v>13AE00</v>
          </cell>
          <cell r="B3645">
            <v>136</v>
          </cell>
          <cell r="C3645">
            <v>0</v>
          </cell>
          <cell r="D3645">
            <v>23.74</v>
          </cell>
        </row>
        <row r="3646">
          <cell r="A3646" t="str">
            <v>13AF00</v>
          </cell>
          <cell r="B3646">
            <v>78</v>
          </cell>
          <cell r="C3646">
            <v>0</v>
          </cell>
          <cell r="D3646">
            <v>4.3499999999999996</v>
          </cell>
        </row>
        <row r="3647">
          <cell r="A3647" t="str">
            <v>13AK00</v>
          </cell>
          <cell r="B3647">
            <v>111</v>
          </cell>
          <cell r="C3647">
            <v>0</v>
          </cell>
          <cell r="D3647">
            <v>44.61</v>
          </cell>
        </row>
        <row r="3648">
          <cell r="A3648" t="str">
            <v>13AL00</v>
          </cell>
          <cell r="B3648">
            <v>294</v>
          </cell>
          <cell r="C3648">
            <v>0</v>
          </cell>
          <cell r="D3648">
            <v>5.73</v>
          </cell>
        </row>
        <row r="3649">
          <cell r="A3649" t="str">
            <v>13AN00</v>
          </cell>
          <cell r="B3649">
            <v>329</v>
          </cell>
          <cell r="C3649">
            <v>22.15</v>
          </cell>
          <cell r="D3649">
            <v>248.29</v>
          </cell>
        </row>
        <row r="3650">
          <cell r="A3650" t="str">
            <v>13AO00</v>
          </cell>
          <cell r="B3650">
            <v>354</v>
          </cell>
          <cell r="C3650">
            <v>375.91</v>
          </cell>
          <cell r="D3650">
            <v>619.24</v>
          </cell>
        </row>
        <row r="3651">
          <cell r="A3651" t="str">
            <v>13AQ00</v>
          </cell>
          <cell r="B3651">
            <v>210</v>
          </cell>
          <cell r="C3651">
            <v>673.52</v>
          </cell>
          <cell r="D3651">
            <v>817.87</v>
          </cell>
        </row>
        <row r="3652">
          <cell r="A3652" t="str">
            <v>13AR00</v>
          </cell>
          <cell r="B3652">
            <v>196</v>
          </cell>
          <cell r="C3652">
            <v>174.33</v>
          </cell>
          <cell r="D3652">
            <v>309.05</v>
          </cell>
        </row>
        <row r="3653">
          <cell r="A3653" t="str">
            <v>13AS00</v>
          </cell>
          <cell r="B3653">
            <v>232</v>
          </cell>
          <cell r="C3653">
            <v>0</v>
          </cell>
          <cell r="D3653">
            <v>91.01</v>
          </cell>
        </row>
        <row r="3654">
          <cell r="A3654" t="str">
            <v>13AT00</v>
          </cell>
          <cell r="B3654">
            <v>84</v>
          </cell>
          <cell r="C3654">
            <v>0</v>
          </cell>
          <cell r="D3654">
            <v>22.45</v>
          </cell>
        </row>
        <row r="3655">
          <cell r="A3655" t="str">
            <v>13AY00</v>
          </cell>
          <cell r="B3655">
            <v>525</v>
          </cell>
          <cell r="C3655">
            <v>0</v>
          </cell>
          <cell r="D3655">
            <v>139.97</v>
          </cell>
        </row>
        <row r="3656">
          <cell r="A3656" t="str">
            <v>13AZ00</v>
          </cell>
          <cell r="B3656">
            <v>101</v>
          </cell>
          <cell r="C3656">
            <v>269.89999999999998</v>
          </cell>
          <cell r="D3656">
            <v>339.33</v>
          </cell>
        </row>
        <row r="3657">
          <cell r="A3657" t="str">
            <v>13AZ01</v>
          </cell>
          <cell r="B3657">
            <v>94</v>
          </cell>
          <cell r="C3657">
            <v>0</v>
          </cell>
          <cell r="D3657">
            <v>51.32</v>
          </cell>
        </row>
        <row r="3658">
          <cell r="A3658" t="str">
            <v>13BC00</v>
          </cell>
          <cell r="B3658">
            <v>263</v>
          </cell>
          <cell r="C3658">
            <v>658.57</v>
          </cell>
          <cell r="D3658">
            <v>839.35</v>
          </cell>
        </row>
        <row r="3659">
          <cell r="A3659" t="str">
            <v>13BD00</v>
          </cell>
          <cell r="B3659">
            <v>37</v>
          </cell>
          <cell r="C3659">
            <v>0</v>
          </cell>
          <cell r="D3659">
            <v>4.38</v>
          </cell>
        </row>
        <row r="3660">
          <cell r="A3660" t="str">
            <v>13BE00</v>
          </cell>
          <cell r="B3660">
            <v>131</v>
          </cell>
          <cell r="C3660">
            <v>52.37</v>
          </cell>
          <cell r="D3660">
            <v>142.41999999999999</v>
          </cell>
        </row>
        <row r="3661">
          <cell r="A3661" t="str">
            <v>13BF00</v>
          </cell>
          <cell r="B3661">
            <v>204</v>
          </cell>
          <cell r="C3661">
            <v>281.14</v>
          </cell>
          <cell r="D3661">
            <v>421.37</v>
          </cell>
        </row>
        <row r="3662">
          <cell r="A3662" t="str">
            <v>13BG00</v>
          </cell>
          <cell r="B3662">
            <v>111</v>
          </cell>
          <cell r="C3662">
            <v>16.989999999999998</v>
          </cell>
          <cell r="D3662">
            <v>93.29</v>
          </cell>
        </row>
        <row r="3663">
          <cell r="A3663" t="str">
            <v>13BI00</v>
          </cell>
          <cell r="B3663">
            <v>102</v>
          </cell>
          <cell r="C3663">
            <v>46.57</v>
          </cell>
          <cell r="D3663">
            <v>116.68</v>
          </cell>
        </row>
        <row r="3664">
          <cell r="A3664" t="str">
            <v>13BK00</v>
          </cell>
          <cell r="B3664">
            <v>171</v>
          </cell>
          <cell r="C3664">
            <v>0</v>
          </cell>
          <cell r="D3664">
            <v>73.12</v>
          </cell>
        </row>
        <row r="3665">
          <cell r="A3665" t="str">
            <v>13BL00</v>
          </cell>
          <cell r="B3665">
            <v>82</v>
          </cell>
          <cell r="C3665">
            <v>0</v>
          </cell>
          <cell r="D3665">
            <v>38.49</v>
          </cell>
        </row>
        <row r="3666">
          <cell r="A3666" t="str">
            <v>13BM00</v>
          </cell>
          <cell r="B3666">
            <v>197</v>
          </cell>
          <cell r="C3666">
            <v>12.57</v>
          </cell>
          <cell r="D3666">
            <v>147.97999999999999</v>
          </cell>
        </row>
        <row r="3667">
          <cell r="A3667" t="str">
            <v>13BP00</v>
          </cell>
          <cell r="B3667">
            <v>353</v>
          </cell>
          <cell r="C3667">
            <v>131.87</v>
          </cell>
          <cell r="D3667">
            <v>374.51</v>
          </cell>
        </row>
        <row r="3668">
          <cell r="A3668" t="str">
            <v>13BQ00</v>
          </cell>
          <cell r="B3668">
            <v>257</v>
          </cell>
          <cell r="C3668">
            <v>412.68</v>
          </cell>
          <cell r="D3668">
            <v>589.33000000000004</v>
          </cell>
        </row>
        <row r="3669">
          <cell r="A3669" t="str">
            <v>13BR00</v>
          </cell>
          <cell r="B3669">
            <v>63</v>
          </cell>
          <cell r="C3669">
            <v>0</v>
          </cell>
          <cell r="D3669">
            <v>0</v>
          </cell>
        </row>
        <row r="3670">
          <cell r="A3670" t="str">
            <v>13BS00</v>
          </cell>
          <cell r="B3670">
            <v>204</v>
          </cell>
          <cell r="C3670">
            <v>0</v>
          </cell>
          <cell r="D3670">
            <v>100.9</v>
          </cell>
        </row>
        <row r="3671">
          <cell r="A3671" t="str">
            <v>13BT00</v>
          </cell>
          <cell r="B3671">
            <v>74</v>
          </cell>
          <cell r="C3671">
            <v>62.52</v>
          </cell>
          <cell r="D3671">
            <v>113.39</v>
          </cell>
        </row>
        <row r="3672">
          <cell r="A3672" t="str">
            <v>13BU00</v>
          </cell>
          <cell r="B3672">
            <v>94</v>
          </cell>
          <cell r="C3672">
            <v>15.5</v>
          </cell>
          <cell r="D3672">
            <v>80.11</v>
          </cell>
        </row>
        <row r="3673">
          <cell r="A3673" t="str">
            <v>13BV00</v>
          </cell>
          <cell r="B3673">
            <v>263</v>
          </cell>
          <cell r="C3673">
            <v>0</v>
          </cell>
          <cell r="D3673">
            <v>156.91</v>
          </cell>
        </row>
        <row r="3674">
          <cell r="A3674" t="str">
            <v>13BW00</v>
          </cell>
          <cell r="B3674">
            <v>204</v>
          </cell>
          <cell r="C3674">
            <v>0</v>
          </cell>
          <cell r="D3674">
            <v>48.14</v>
          </cell>
        </row>
        <row r="3675">
          <cell r="A3675" t="str">
            <v>13BY00</v>
          </cell>
          <cell r="B3675">
            <v>288</v>
          </cell>
          <cell r="C3675">
            <v>0</v>
          </cell>
          <cell r="D3675">
            <v>99.65</v>
          </cell>
        </row>
        <row r="3676">
          <cell r="A3676" t="str">
            <v>13BY01</v>
          </cell>
          <cell r="B3676">
            <v>163</v>
          </cell>
          <cell r="C3676">
            <v>7.8</v>
          </cell>
          <cell r="D3676">
            <v>119.84</v>
          </cell>
        </row>
        <row r="3677">
          <cell r="A3677" t="str">
            <v>13CC00</v>
          </cell>
          <cell r="B3677">
            <v>186</v>
          </cell>
          <cell r="C3677">
            <v>91.48</v>
          </cell>
          <cell r="D3677">
            <v>219.33</v>
          </cell>
        </row>
        <row r="3678">
          <cell r="A3678" t="str">
            <v>13CD00</v>
          </cell>
          <cell r="B3678">
            <v>339</v>
          </cell>
          <cell r="C3678">
            <v>122.62</v>
          </cell>
          <cell r="D3678">
            <v>355.63</v>
          </cell>
        </row>
        <row r="3679">
          <cell r="A3679" t="str">
            <v>13CF00</v>
          </cell>
          <cell r="B3679">
            <v>220</v>
          </cell>
          <cell r="C3679">
            <v>107.57</v>
          </cell>
          <cell r="D3679">
            <v>258.79000000000002</v>
          </cell>
        </row>
        <row r="3680">
          <cell r="A3680" t="str">
            <v>13CG00</v>
          </cell>
          <cell r="B3680">
            <v>200</v>
          </cell>
          <cell r="C3680">
            <v>54.66</v>
          </cell>
          <cell r="D3680">
            <v>192.14</v>
          </cell>
        </row>
        <row r="3681">
          <cell r="A3681" t="str">
            <v>13CH00</v>
          </cell>
          <cell r="B3681">
            <v>399</v>
          </cell>
          <cell r="C3681">
            <v>0</v>
          </cell>
          <cell r="D3681">
            <v>134.09</v>
          </cell>
        </row>
        <row r="3682">
          <cell r="A3682" t="str">
            <v>13CI00</v>
          </cell>
          <cell r="B3682">
            <v>152</v>
          </cell>
          <cell r="C3682">
            <v>0</v>
          </cell>
          <cell r="D3682">
            <v>84.37</v>
          </cell>
        </row>
        <row r="3683">
          <cell r="A3683" t="str">
            <v>13CJ00</v>
          </cell>
          <cell r="B3683">
            <v>372</v>
          </cell>
          <cell r="C3683">
            <v>0</v>
          </cell>
          <cell r="D3683">
            <v>111.45</v>
          </cell>
        </row>
        <row r="3684">
          <cell r="A3684" t="str">
            <v>13CK00</v>
          </cell>
          <cell r="B3684">
            <v>382</v>
          </cell>
          <cell r="C3684">
            <v>78.34</v>
          </cell>
          <cell r="D3684">
            <v>340.92</v>
          </cell>
        </row>
        <row r="3685">
          <cell r="A3685" t="str">
            <v>13CL00</v>
          </cell>
          <cell r="B3685">
            <v>187</v>
          </cell>
          <cell r="C3685">
            <v>0</v>
          </cell>
          <cell r="D3685">
            <v>82.78</v>
          </cell>
        </row>
        <row r="3686">
          <cell r="A3686" t="str">
            <v>13CM00</v>
          </cell>
          <cell r="B3686">
            <v>346</v>
          </cell>
          <cell r="C3686">
            <v>118.37</v>
          </cell>
          <cell r="D3686">
            <v>356.2</v>
          </cell>
        </row>
        <row r="3687">
          <cell r="A3687" t="str">
            <v>13CN00</v>
          </cell>
          <cell r="B3687">
            <v>234</v>
          </cell>
          <cell r="C3687">
            <v>521.66999999999996</v>
          </cell>
          <cell r="D3687">
            <v>682.51</v>
          </cell>
        </row>
        <row r="3688">
          <cell r="A3688" t="str">
            <v>13CP00</v>
          </cell>
          <cell r="B3688">
            <v>213</v>
          </cell>
          <cell r="C3688">
            <v>0</v>
          </cell>
          <cell r="D3688">
            <v>26.42</v>
          </cell>
        </row>
        <row r="3689">
          <cell r="A3689" t="str">
            <v>13CQ00</v>
          </cell>
          <cell r="B3689">
            <v>201</v>
          </cell>
          <cell r="C3689">
            <v>0</v>
          </cell>
          <cell r="D3689">
            <v>120.95</v>
          </cell>
        </row>
        <row r="3690">
          <cell r="A3690" t="str">
            <v>13CT00</v>
          </cell>
          <cell r="B3690">
            <v>535</v>
          </cell>
          <cell r="C3690">
            <v>0</v>
          </cell>
          <cell r="D3690">
            <v>285.29000000000002</v>
          </cell>
        </row>
        <row r="3691">
          <cell r="A3691" t="str">
            <v>13CU00</v>
          </cell>
          <cell r="B3691">
            <v>211</v>
          </cell>
          <cell r="C3691">
            <v>0</v>
          </cell>
          <cell r="D3691">
            <v>125.84</v>
          </cell>
        </row>
        <row r="3692">
          <cell r="A3692" t="str">
            <v>13CV00</v>
          </cell>
          <cell r="B3692">
            <v>122</v>
          </cell>
          <cell r="C3692">
            <v>0</v>
          </cell>
          <cell r="D3692">
            <v>11.1</v>
          </cell>
        </row>
        <row r="3693">
          <cell r="A3693" t="str">
            <v>13CW00</v>
          </cell>
          <cell r="B3693">
            <v>163</v>
          </cell>
          <cell r="C3693">
            <v>0</v>
          </cell>
          <cell r="D3693">
            <v>102.38</v>
          </cell>
        </row>
        <row r="3694">
          <cell r="A3694" t="str">
            <v>13CY00</v>
          </cell>
          <cell r="B3694">
            <v>802</v>
          </cell>
          <cell r="C3694">
            <v>0</v>
          </cell>
          <cell r="D3694">
            <v>301.05</v>
          </cell>
        </row>
        <row r="3695">
          <cell r="A3695" t="str">
            <v>13DD00</v>
          </cell>
          <cell r="B3695">
            <v>242</v>
          </cell>
          <cell r="C3695">
            <v>0</v>
          </cell>
          <cell r="D3695">
            <v>153.36000000000001</v>
          </cell>
        </row>
        <row r="3696">
          <cell r="A3696" t="str">
            <v>13DH00</v>
          </cell>
          <cell r="B3696">
            <v>293</v>
          </cell>
          <cell r="C3696">
            <v>16</v>
          </cell>
          <cell r="D3696">
            <v>217.4</v>
          </cell>
        </row>
        <row r="3697">
          <cell r="A3697" t="str">
            <v>13DK00</v>
          </cell>
          <cell r="B3697">
            <v>432</v>
          </cell>
          <cell r="C3697">
            <v>0</v>
          </cell>
          <cell r="D3697">
            <v>94.89</v>
          </cell>
        </row>
        <row r="3698">
          <cell r="A3698" t="str">
            <v>13DM00</v>
          </cell>
          <cell r="B3698">
            <v>114</v>
          </cell>
          <cell r="C3698">
            <v>364.11</v>
          </cell>
          <cell r="D3698">
            <v>442.47</v>
          </cell>
        </row>
        <row r="3699">
          <cell r="A3699" t="str">
            <v>13DO00</v>
          </cell>
          <cell r="B3699">
            <v>125</v>
          </cell>
          <cell r="C3699">
            <v>332.57</v>
          </cell>
          <cell r="D3699">
            <v>418.49</v>
          </cell>
        </row>
        <row r="3700">
          <cell r="A3700" t="str">
            <v>13DR00</v>
          </cell>
          <cell r="B3700">
            <v>192</v>
          </cell>
          <cell r="C3700">
            <v>103.29</v>
          </cell>
          <cell r="D3700">
            <v>235.26</v>
          </cell>
        </row>
        <row r="3701">
          <cell r="A3701" t="str">
            <v>13DS00</v>
          </cell>
          <cell r="B3701">
            <v>129</v>
          </cell>
          <cell r="C3701">
            <v>0</v>
          </cell>
          <cell r="D3701">
            <v>43.54</v>
          </cell>
        </row>
        <row r="3702">
          <cell r="A3702" t="str">
            <v>13DT00</v>
          </cell>
          <cell r="B3702">
            <v>82</v>
          </cell>
          <cell r="C3702">
            <v>0</v>
          </cell>
          <cell r="D3702">
            <v>36.76</v>
          </cell>
        </row>
        <row r="3703">
          <cell r="A3703" t="str">
            <v>13DW00</v>
          </cell>
          <cell r="B3703">
            <v>245</v>
          </cell>
          <cell r="C3703">
            <v>0</v>
          </cell>
          <cell r="D3703">
            <v>18.88</v>
          </cell>
        </row>
        <row r="3704">
          <cell r="A3704" t="str">
            <v>13EC00</v>
          </cell>
          <cell r="B3704">
            <v>206</v>
          </cell>
          <cell r="C3704">
            <v>0</v>
          </cell>
          <cell r="D3704">
            <v>49.55</v>
          </cell>
        </row>
        <row r="3705">
          <cell r="A3705" t="str">
            <v>13ED00</v>
          </cell>
          <cell r="B3705">
            <v>101</v>
          </cell>
          <cell r="C3705">
            <v>61.85</v>
          </cell>
          <cell r="D3705">
            <v>131.27000000000001</v>
          </cell>
        </row>
        <row r="3706">
          <cell r="A3706" t="str">
            <v>13EH00</v>
          </cell>
          <cell r="B3706">
            <v>179</v>
          </cell>
          <cell r="C3706">
            <v>10.73</v>
          </cell>
          <cell r="D3706">
            <v>133.77000000000001</v>
          </cell>
        </row>
        <row r="3707">
          <cell r="A3707" t="str">
            <v>13EI00</v>
          </cell>
          <cell r="B3707">
            <v>51</v>
          </cell>
          <cell r="C3707">
            <v>0</v>
          </cell>
          <cell r="D3707">
            <v>29.28</v>
          </cell>
        </row>
        <row r="3708">
          <cell r="A3708" t="str">
            <v>13EK00</v>
          </cell>
          <cell r="B3708">
            <v>799</v>
          </cell>
          <cell r="C3708">
            <v>3098.88</v>
          </cell>
          <cell r="D3708">
            <v>3648.08</v>
          </cell>
        </row>
        <row r="3709">
          <cell r="A3709" t="str">
            <v>13EN00</v>
          </cell>
          <cell r="B3709">
            <v>94</v>
          </cell>
          <cell r="C3709">
            <v>0</v>
          </cell>
          <cell r="D3709">
            <v>4.51</v>
          </cell>
        </row>
        <row r="3710">
          <cell r="A3710" t="str">
            <v>13EQ00</v>
          </cell>
          <cell r="B3710">
            <v>357</v>
          </cell>
          <cell r="C3710">
            <v>106.58</v>
          </cell>
          <cell r="D3710">
            <v>351.96</v>
          </cell>
        </row>
        <row r="3711">
          <cell r="A3711" t="str">
            <v>13ER00</v>
          </cell>
          <cell r="B3711">
            <v>126</v>
          </cell>
          <cell r="C3711">
            <v>61.59</v>
          </cell>
          <cell r="D3711">
            <v>148.19999999999999</v>
          </cell>
        </row>
        <row r="3712">
          <cell r="A3712" t="str">
            <v>13ES00</v>
          </cell>
          <cell r="B3712">
            <v>238</v>
          </cell>
          <cell r="C3712">
            <v>44.56</v>
          </cell>
          <cell r="D3712">
            <v>208.16</v>
          </cell>
        </row>
        <row r="3713">
          <cell r="A3713" t="str">
            <v>13EZ00</v>
          </cell>
          <cell r="B3713">
            <v>469</v>
          </cell>
          <cell r="C3713">
            <v>0</v>
          </cell>
          <cell r="D3713">
            <v>42.96</v>
          </cell>
        </row>
        <row r="3714">
          <cell r="A3714" t="str">
            <v>13FA00</v>
          </cell>
          <cell r="B3714">
            <v>221</v>
          </cell>
          <cell r="C3714">
            <v>0</v>
          </cell>
          <cell r="D3714">
            <v>33.64</v>
          </cell>
        </row>
        <row r="3715">
          <cell r="A3715" t="str">
            <v>13FF00</v>
          </cell>
          <cell r="B3715">
            <v>443</v>
          </cell>
          <cell r="C3715">
            <v>20.61</v>
          </cell>
          <cell r="D3715">
            <v>325.11</v>
          </cell>
        </row>
        <row r="3716">
          <cell r="A3716" t="str">
            <v>13FI00</v>
          </cell>
          <cell r="B3716">
            <v>149</v>
          </cell>
          <cell r="C3716">
            <v>0</v>
          </cell>
          <cell r="D3716">
            <v>93.66</v>
          </cell>
        </row>
        <row r="3717">
          <cell r="A3717" t="str">
            <v>13FK00</v>
          </cell>
          <cell r="B3717">
            <v>211</v>
          </cell>
          <cell r="C3717">
            <v>0</v>
          </cell>
          <cell r="D3717">
            <v>49.2</v>
          </cell>
        </row>
        <row r="3718">
          <cell r="A3718" t="str">
            <v>13FM00</v>
          </cell>
          <cell r="B3718">
            <v>246</v>
          </cell>
          <cell r="C3718">
            <v>208.28</v>
          </cell>
          <cell r="D3718">
            <v>377.37</v>
          </cell>
        </row>
        <row r="3719">
          <cell r="A3719" t="str">
            <v>13FR00</v>
          </cell>
          <cell r="B3719">
            <v>52</v>
          </cell>
          <cell r="C3719">
            <v>162.13999999999999</v>
          </cell>
          <cell r="D3719">
            <v>197.88</v>
          </cell>
        </row>
        <row r="3720">
          <cell r="A3720" t="str">
            <v>13FU00</v>
          </cell>
          <cell r="B3720">
            <v>58</v>
          </cell>
          <cell r="C3720">
            <v>4.21</v>
          </cell>
          <cell r="D3720">
            <v>44.07</v>
          </cell>
        </row>
        <row r="3721">
          <cell r="A3721" t="str">
            <v>13FW00</v>
          </cell>
          <cell r="B3721">
            <v>108</v>
          </cell>
          <cell r="C3721">
            <v>3.52</v>
          </cell>
          <cell r="D3721">
            <v>77.75</v>
          </cell>
        </row>
        <row r="3722">
          <cell r="A3722" t="str">
            <v>13GC00</v>
          </cell>
          <cell r="B3722">
            <v>178</v>
          </cell>
          <cell r="C3722">
            <v>38.24</v>
          </cell>
          <cell r="D3722">
            <v>160.6</v>
          </cell>
        </row>
        <row r="3723">
          <cell r="A3723" t="str">
            <v>13GD00</v>
          </cell>
          <cell r="B3723">
            <v>131</v>
          </cell>
          <cell r="C3723">
            <v>147.9</v>
          </cell>
          <cell r="D3723">
            <v>237.94</v>
          </cell>
        </row>
        <row r="3724">
          <cell r="A3724" t="str">
            <v>13GJ00</v>
          </cell>
          <cell r="B3724">
            <v>48</v>
          </cell>
          <cell r="C3724">
            <v>7.08</v>
          </cell>
          <cell r="D3724">
            <v>40.08</v>
          </cell>
        </row>
        <row r="3725">
          <cell r="A3725" t="str">
            <v>13GL00</v>
          </cell>
          <cell r="B3725">
            <v>359</v>
          </cell>
          <cell r="C3725">
            <v>654.76</v>
          </cell>
          <cell r="D3725">
            <v>901.52</v>
          </cell>
        </row>
        <row r="3726">
          <cell r="A3726" t="str">
            <v>13GN00</v>
          </cell>
          <cell r="B3726">
            <v>121</v>
          </cell>
          <cell r="C3726">
            <v>19.38</v>
          </cell>
          <cell r="D3726">
            <v>102.55</v>
          </cell>
        </row>
        <row r="3727">
          <cell r="A3727" t="str">
            <v>13GQ00</v>
          </cell>
          <cell r="B3727">
            <v>240</v>
          </cell>
          <cell r="C3727">
            <v>0</v>
          </cell>
          <cell r="D3727">
            <v>100.41</v>
          </cell>
        </row>
        <row r="3728">
          <cell r="A3728" t="str">
            <v>13GU00</v>
          </cell>
          <cell r="B3728">
            <v>249</v>
          </cell>
          <cell r="C3728">
            <v>58.93</v>
          </cell>
          <cell r="D3728">
            <v>230.08</v>
          </cell>
        </row>
        <row r="3729">
          <cell r="A3729" t="str">
            <v>13GV00</v>
          </cell>
          <cell r="B3729">
            <v>36</v>
          </cell>
          <cell r="C3729">
            <v>17.43</v>
          </cell>
          <cell r="D3729">
            <v>42.18</v>
          </cell>
        </row>
        <row r="3730">
          <cell r="A3730" t="str">
            <v>13GW00</v>
          </cell>
          <cell r="B3730">
            <v>46</v>
          </cell>
          <cell r="C3730">
            <v>12.06</v>
          </cell>
          <cell r="D3730">
            <v>43.68</v>
          </cell>
        </row>
        <row r="3731">
          <cell r="A3731" t="str">
            <v>13HA00</v>
          </cell>
          <cell r="B3731">
            <v>55</v>
          </cell>
          <cell r="C3731">
            <v>22.62</v>
          </cell>
          <cell r="D3731">
            <v>60.43</v>
          </cell>
        </row>
        <row r="3732">
          <cell r="A3732" t="str">
            <v>13HB00</v>
          </cell>
          <cell r="B3732">
            <v>172</v>
          </cell>
          <cell r="C3732">
            <v>119.67</v>
          </cell>
          <cell r="D3732">
            <v>237.9</v>
          </cell>
        </row>
        <row r="3733">
          <cell r="A3733" t="str">
            <v>13HC00</v>
          </cell>
          <cell r="B3733">
            <v>349</v>
          </cell>
          <cell r="C3733">
            <v>20.99</v>
          </cell>
          <cell r="D3733">
            <v>260.88</v>
          </cell>
        </row>
        <row r="3734">
          <cell r="A3734" t="str">
            <v>13HD00</v>
          </cell>
          <cell r="B3734">
            <v>106</v>
          </cell>
          <cell r="C3734">
            <v>243.31</v>
          </cell>
          <cell r="D3734">
            <v>316.17</v>
          </cell>
        </row>
        <row r="3735">
          <cell r="A3735" t="str">
            <v>13HE00</v>
          </cell>
          <cell r="B3735">
            <v>322</v>
          </cell>
          <cell r="C3735">
            <v>0</v>
          </cell>
          <cell r="D3735">
            <v>148.62</v>
          </cell>
        </row>
        <row r="3736">
          <cell r="A3736" t="str">
            <v>13HI00</v>
          </cell>
          <cell r="B3736">
            <v>90</v>
          </cell>
          <cell r="C3736">
            <v>0</v>
          </cell>
          <cell r="D3736">
            <v>48.21</v>
          </cell>
        </row>
        <row r="3737">
          <cell r="A3737" t="str">
            <v>13HJ00</v>
          </cell>
          <cell r="B3737">
            <v>123</v>
          </cell>
          <cell r="C3737">
            <v>0</v>
          </cell>
          <cell r="D3737">
            <v>79.430000000000007</v>
          </cell>
        </row>
        <row r="3738">
          <cell r="A3738" t="str">
            <v>13HM00</v>
          </cell>
          <cell r="B3738">
            <v>273</v>
          </cell>
          <cell r="C3738">
            <v>0</v>
          </cell>
          <cell r="D3738">
            <v>183.95</v>
          </cell>
        </row>
        <row r="3739">
          <cell r="A3739" t="str">
            <v>13HN00</v>
          </cell>
          <cell r="B3739">
            <v>403</v>
          </cell>
          <cell r="C3739">
            <v>0</v>
          </cell>
          <cell r="D3739">
            <v>271.5</v>
          </cell>
        </row>
        <row r="3740">
          <cell r="A3740" t="str">
            <v>13HQ00</v>
          </cell>
          <cell r="B3740">
            <v>145</v>
          </cell>
          <cell r="C3740">
            <v>114.43</v>
          </cell>
          <cell r="D3740">
            <v>214.1</v>
          </cell>
        </row>
        <row r="3741">
          <cell r="A3741" t="str">
            <v>13HR00</v>
          </cell>
          <cell r="B3741">
            <v>303</v>
          </cell>
          <cell r="C3741">
            <v>112.65</v>
          </cell>
          <cell r="D3741">
            <v>320.92</v>
          </cell>
        </row>
        <row r="3742">
          <cell r="A3742" t="str">
            <v>13HT00</v>
          </cell>
          <cell r="B3742">
            <v>32</v>
          </cell>
          <cell r="C3742">
            <v>0</v>
          </cell>
          <cell r="D3742">
            <v>0</v>
          </cell>
        </row>
        <row r="3743">
          <cell r="A3743" t="str">
            <v>13HU00</v>
          </cell>
          <cell r="B3743">
            <v>341</v>
          </cell>
          <cell r="C3743">
            <v>0</v>
          </cell>
          <cell r="D3743">
            <v>200.33</v>
          </cell>
        </row>
        <row r="3744">
          <cell r="A3744" t="str">
            <v>13HX00</v>
          </cell>
          <cell r="B3744">
            <v>398</v>
          </cell>
          <cell r="C3744">
            <v>832.42</v>
          </cell>
          <cell r="D3744">
            <v>1106</v>
          </cell>
        </row>
        <row r="3745">
          <cell r="A3745" t="str">
            <v>13HX02</v>
          </cell>
          <cell r="B3745">
            <v>240</v>
          </cell>
          <cell r="C3745">
            <v>534.54</v>
          </cell>
          <cell r="D3745">
            <v>699.51</v>
          </cell>
        </row>
        <row r="3746">
          <cell r="A3746" t="str">
            <v>13HY00</v>
          </cell>
          <cell r="B3746">
            <v>241</v>
          </cell>
          <cell r="C3746">
            <v>603.01</v>
          </cell>
          <cell r="D3746">
            <v>768.67</v>
          </cell>
        </row>
        <row r="3747">
          <cell r="A3747" t="str">
            <v>13IC00</v>
          </cell>
          <cell r="B3747">
            <v>150</v>
          </cell>
          <cell r="C3747">
            <v>6.06</v>
          </cell>
          <cell r="D3747">
            <v>109.17</v>
          </cell>
        </row>
        <row r="3748">
          <cell r="A3748" t="str">
            <v>13ID00</v>
          </cell>
          <cell r="B3748">
            <v>132</v>
          </cell>
          <cell r="C3748">
            <v>205.83</v>
          </cell>
          <cell r="D3748">
            <v>296.56</v>
          </cell>
        </row>
        <row r="3749">
          <cell r="A3749" t="str">
            <v>13IE00</v>
          </cell>
          <cell r="B3749">
            <v>201</v>
          </cell>
          <cell r="C3749">
            <v>0</v>
          </cell>
          <cell r="D3749">
            <v>92.29</v>
          </cell>
        </row>
        <row r="3750">
          <cell r="A3750" t="str">
            <v>13IF00</v>
          </cell>
          <cell r="B3750">
            <v>101</v>
          </cell>
          <cell r="C3750">
            <v>125.23</v>
          </cell>
          <cell r="D3750">
            <v>194.66</v>
          </cell>
        </row>
        <row r="3751">
          <cell r="A3751" t="str">
            <v>13IK00</v>
          </cell>
          <cell r="B3751">
            <v>530</v>
          </cell>
          <cell r="C3751">
            <v>0</v>
          </cell>
          <cell r="D3751">
            <v>190.75</v>
          </cell>
        </row>
        <row r="3752">
          <cell r="A3752" t="str">
            <v>13IL00</v>
          </cell>
          <cell r="B3752">
            <v>234</v>
          </cell>
          <cell r="C3752">
            <v>0</v>
          </cell>
          <cell r="D3752">
            <v>9.42</v>
          </cell>
        </row>
        <row r="3753">
          <cell r="A3753" t="str">
            <v>13IP00</v>
          </cell>
          <cell r="B3753">
            <v>286</v>
          </cell>
          <cell r="C3753">
            <v>91.65</v>
          </cell>
          <cell r="D3753">
            <v>288.23</v>
          </cell>
        </row>
        <row r="3754">
          <cell r="A3754" t="str">
            <v>13IQ00</v>
          </cell>
          <cell r="B3754">
            <v>212</v>
          </cell>
          <cell r="C3754">
            <v>0</v>
          </cell>
          <cell r="D3754">
            <v>100.95</v>
          </cell>
        </row>
        <row r="3755">
          <cell r="A3755" t="str">
            <v>13IR00</v>
          </cell>
          <cell r="B3755">
            <v>308</v>
          </cell>
          <cell r="C3755">
            <v>51.45</v>
          </cell>
          <cell r="D3755">
            <v>263.16000000000003</v>
          </cell>
        </row>
        <row r="3756">
          <cell r="A3756" t="str">
            <v>13IU00</v>
          </cell>
          <cell r="B3756">
            <v>180</v>
          </cell>
          <cell r="C3756">
            <v>214.11</v>
          </cell>
          <cell r="D3756">
            <v>337.84</v>
          </cell>
        </row>
        <row r="3757">
          <cell r="A3757" t="str">
            <v>13IV00</v>
          </cell>
          <cell r="B3757">
            <v>200</v>
          </cell>
          <cell r="C3757">
            <v>0</v>
          </cell>
          <cell r="D3757">
            <v>74.930000000000007</v>
          </cell>
        </row>
        <row r="3758">
          <cell r="A3758" t="str">
            <v>13IZ00</v>
          </cell>
          <cell r="B3758">
            <v>346</v>
          </cell>
          <cell r="C3758">
            <v>15.55</v>
          </cell>
          <cell r="D3758">
            <v>253.38</v>
          </cell>
        </row>
        <row r="3759">
          <cell r="A3759" t="str">
            <v>13JA00</v>
          </cell>
          <cell r="B3759">
            <v>169</v>
          </cell>
          <cell r="C3759">
            <v>14.05</v>
          </cell>
          <cell r="D3759">
            <v>130.21</v>
          </cell>
        </row>
        <row r="3760">
          <cell r="A3760" t="str">
            <v>13JH00</v>
          </cell>
          <cell r="B3760">
            <v>48</v>
          </cell>
          <cell r="C3760">
            <v>12.07</v>
          </cell>
          <cell r="D3760">
            <v>45.06</v>
          </cell>
        </row>
        <row r="3761">
          <cell r="A3761" t="str">
            <v>13JJ00</v>
          </cell>
          <cell r="B3761">
            <v>65</v>
          </cell>
          <cell r="C3761">
            <v>0</v>
          </cell>
          <cell r="D3761">
            <v>42.11</v>
          </cell>
        </row>
        <row r="3762">
          <cell r="A3762" t="str">
            <v>13JJ01</v>
          </cell>
          <cell r="B3762">
            <v>68</v>
          </cell>
          <cell r="C3762">
            <v>0</v>
          </cell>
          <cell r="D3762">
            <v>15.32</v>
          </cell>
        </row>
        <row r="3763">
          <cell r="A3763" t="str">
            <v>13JJ02</v>
          </cell>
          <cell r="B3763">
            <v>94</v>
          </cell>
          <cell r="C3763">
            <v>1.68</v>
          </cell>
          <cell r="D3763">
            <v>66.290000000000006</v>
          </cell>
        </row>
        <row r="3764">
          <cell r="A3764" t="str">
            <v>13JK00</v>
          </cell>
          <cell r="B3764">
            <v>266</v>
          </cell>
          <cell r="C3764">
            <v>23.35</v>
          </cell>
          <cell r="D3764">
            <v>206.19</v>
          </cell>
        </row>
        <row r="3765">
          <cell r="A3765" t="str">
            <v>13JK01</v>
          </cell>
          <cell r="B3765">
            <v>49</v>
          </cell>
          <cell r="C3765">
            <v>0</v>
          </cell>
          <cell r="D3765">
            <v>15.71</v>
          </cell>
        </row>
        <row r="3766">
          <cell r="A3766" t="str">
            <v>13JL00</v>
          </cell>
          <cell r="B3766">
            <v>106</v>
          </cell>
          <cell r="C3766">
            <v>44.87</v>
          </cell>
          <cell r="D3766">
            <v>117.74</v>
          </cell>
        </row>
        <row r="3767">
          <cell r="A3767" t="str">
            <v>13JM00</v>
          </cell>
          <cell r="B3767">
            <v>102</v>
          </cell>
          <cell r="C3767">
            <v>0</v>
          </cell>
          <cell r="D3767">
            <v>45.86</v>
          </cell>
        </row>
        <row r="3768">
          <cell r="A3768" t="str">
            <v>13JP00</v>
          </cell>
          <cell r="B3768">
            <v>42</v>
          </cell>
          <cell r="C3768">
            <v>106.29</v>
          </cell>
          <cell r="D3768">
            <v>135.16</v>
          </cell>
        </row>
        <row r="3769">
          <cell r="A3769" t="str">
            <v>13JQ00</v>
          </cell>
          <cell r="B3769">
            <v>54</v>
          </cell>
          <cell r="C3769">
            <v>22.56</v>
          </cell>
          <cell r="D3769">
            <v>59.67</v>
          </cell>
        </row>
        <row r="3770">
          <cell r="A3770" t="str">
            <v>13JR00</v>
          </cell>
          <cell r="B3770">
            <v>104</v>
          </cell>
          <cell r="C3770">
            <v>0</v>
          </cell>
          <cell r="D3770">
            <v>33.44</v>
          </cell>
        </row>
        <row r="3771">
          <cell r="A3771" t="str">
            <v>13JS00</v>
          </cell>
          <cell r="B3771">
            <v>169</v>
          </cell>
          <cell r="C3771">
            <v>79.37</v>
          </cell>
          <cell r="D3771">
            <v>195.54</v>
          </cell>
        </row>
        <row r="3772">
          <cell r="A3772" t="str">
            <v>13JV00</v>
          </cell>
          <cell r="B3772">
            <v>430</v>
          </cell>
          <cell r="C3772">
            <v>0</v>
          </cell>
          <cell r="D3772">
            <v>0</v>
          </cell>
        </row>
        <row r="3773">
          <cell r="A3773" t="str">
            <v>13JX00</v>
          </cell>
          <cell r="B3773">
            <v>578</v>
          </cell>
          <cell r="C3773">
            <v>0</v>
          </cell>
          <cell r="D3773">
            <v>372.79</v>
          </cell>
        </row>
        <row r="3774">
          <cell r="A3774" t="str">
            <v>13JY00</v>
          </cell>
          <cell r="B3774">
            <v>115</v>
          </cell>
          <cell r="C3774">
            <v>0</v>
          </cell>
          <cell r="D3774">
            <v>8.8800000000000008</v>
          </cell>
        </row>
        <row r="3775">
          <cell r="A3775" t="str">
            <v>13KB00</v>
          </cell>
          <cell r="B3775">
            <v>246</v>
          </cell>
          <cell r="C3775">
            <v>7.75</v>
          </cell>
          <cell r="D3775">
            <v>176.84</v>
          </cell>
        </row>
        <row r="3776">
          <cell r="A3776" t="str">
            <v>13KD00</v>
          </cell>
          <cell r="B3776">
            <v>184</v>
          </cell>
          <cell r="C3776">
            <v>49.64</v>
          </cell>
          <cell r="D3776">
            <v>176.11</v>
          </cell>
        </row>
        <row r="3777">
          <cell r="A3777" t="str">
            <v>13KG00</v>
          </cell>
          <cell r="B3777">
            <v>151</v>
          </cell>
          <cell r="C3777">
            <v>26.5</v>
          </cell>
          <cell r="D3777">
            <v>130.29</v>
          </cell>
        </row>
        <row r="3778">
          <cell r="A3778" t="str">
            <v>13KI00</v>
          </cell>
          <cell r="B3778">
            <v>262</v>
          </cell>
          <cell r="C3778">
            <v>0</v>
          </cell>
          <cell r="D3778">
            <v>159.53</v>
          </cell>
        </row>
        <row r="3779">
          <cell r="A3779" t="str">
            <v>13KK00</v>
          </cell>
          <cell r="B3779">
            <v>146</v>
          </cell>
          <cell r="C3779">
            <v>314.16000000000003</v>
          </cell>
          <cell r="D3779">
            <v>414.52</v>
          </cell>
        </row>
        <row r="3780">
          <cell r="A3780" t="str">
            <v>13KM00</v>
          </cell>
          <cell r="B3780">
            <v>104</v>
          </cell>
          <cell r="C3780">
            <v>33.86</v>
          </cell>
          <cell r="D3780">
            <v>105.34</v>
          </cell>
        </row>
        <row r="3781">
          <cell r="A3781" t="str">
            <v>13KN00</v>
          </cell>
          <cell r="B3781">
            <v>65</v>
          </cell>
          <cell r="C3781">
            <v>0</v>
          </cell>
          <cell r="D3781">
            <v>4.42</v>
          </cell>
        </row>
        <row r="3782">
          <cell r="A3782" t="str">
            <v>13KQ00</v>
          </cell>
          <cell r="B3782">
            <v>188</v>
          </cell>
          <cell r="C3782">
            <v>0</v>
          </cell>
          <cell r="D3782">
            <v>97.41</v>
          </cell>
        </row>
        <row r="3783">
          <cell r="A3783" t="str">
            <v>13KR00</v>
          </cell>
          <cell r="B3783">
            <v>228</v>
          </cell>
          <cell r="C3783">
            <v>33.67</v>
          </cell>
          <cell r="D3783">
            <v>190.39</v>
          </cell>
        </row>
        <row r="3784">
          <cell r="A3784" t="str">
            <v>13KS00</v>
          </cell>
          <cell r="B3784">
            <v>323</v>
          </cell>
          <cell r="C3784">
            <v>370.4</v>
          </cell>
          <cell r="D3784">
            <v>592.41</v>
          </cell>
        </row>
        <row r="3785">
          <cell r="A3785" t="str">
            <v>13KT00</v>
          </cell>
          <cell r="B3785">
            <v>686</v>
          </cell>
          <cell r="C3785">
            <v>0</v>
          </cell>
          <cell r="D3785">
            <v>401.5</v>
          </cell>
        </row>
        <row r="3786">
          <cell r="A3786" t="str">
            <v>13KU00</v>
          </cell>
          <cell r="B3786">
            <v>201</v>
          </cell>
          <cell r="C3786">
            <v>126.22</v>
          </cell>
          <cell r="D3786">
            <v>264.38</v>
          </cell>
        </row>
        <row r="3787">
          <cell r="A3787" t="str">
            <v>13KV00</v>
          </cell>
          <cell r="B3787">
            <v>96</v>
          </cell>
          <cell r="C3787">
            <v>25.55</v>
          </cell>
          <cell r="D3787">
            <v>91.54</v>
          </cell>
        </row>
        <row r="3788">
          <cell r="A3788" t="str">
            <v>13KW00</v>
          </cell>
          <cell r="B3788">
            <v>381</v>
          </cell>
          <cell r="C3788">
            <v>0</v>
          </cell>
          <cell r="D3788">
            <v>146.86000000000001</v>
          </cell>
        </row>
        <row r="3789">
          <cell r="A3789" t="str">
            <v>13KX00</v>
          </cell>
          <cell r="B3789">
            <v>431</v>
          </cell>
          <cell r="C3789">
            <v>243.35</v>
          </cell>
          <cell r="D3789">
            <v>539.6</v>
          </cell>
        </row>
        <row r="3790">
          <cell r="A3790" t="str">
            <v>13KZ00</v>
          </cell>
          <cell r="B3790">
            <v>60</v>
          </cell>
          <cell r="C3790">
            <v>0</v>
          </cell>
          <cell r="D3790">
            <v>5.05</v>
          </cell>
        </row>
        <row r="3791">
          <cell r="A3791" t="str">
            <v>13LA00</v>
          </cell>
          <cell r="B3791">
            <v>44</v>
          </cell>
          <cell r="C3791">
            <v>4.74</v>
          </cell>
          <cell r="D3791">
            <v>34.979999999999997</v>
          </cell>
        </row>
        <row r="3792">
          <cell r="A3792" t="str">
            <v>13LB00</v>
          </cell>
          <cell r="B3792">
            <v>33</v>
          </cell>
          <cell r="C3792">
            <v>82.02</v>
          </cell>
          <cell r="D3792">
            <v>104.7</v>
          </cell>
        </row>
        <row r="3793">
          <cell r="A3793" t="str">
            <v>13LE00</v>
          </cell>
          <cell r="B3793">
            <v>219</v>
          </cell>
          <cell r="C3793">
            <v>0</v>
          </cell>
          <cell r="D3793">
            <v>134.88999999999999</v>
          </cell>
        </row>
        <row r="3794">
          <cell r="A3794" t="str">
            <v>13LF00</v>
          </cell>
          <cell r="B3794">
            <v>292</v>
          </cell>
          <cell r="C3794">
            <v>144.02000000000001</v>
          </cell>
          <cell r="D3794">
            <v>344.73</v>
          </cell>
        </row>
        <row r="3795">
          <cell r="A3795" t="str">
            <v>13LI00</v>
          </cell>
          <cell r="B3795">
            <v>231</v>
          </cell>
          <cell r="C3795">
            <v>0.46</v>
          </cell>
          <cell r="D3795">
            <v>159.24</v>
          </cell>
        </row>
        <row r="3796">
          <cell r="A3796" t="str">
            <v>13LM00</v>
          </cell>
          <cell r="B3796">
            <v>642</v>
          </cell>
          <cell r="C3796">
            <v>757.73</v>
          </cell>
          <cell r="D3796">
            <v>1199.02</v>
          </cell>
        </row>
        <row r="3797">
          <cell r="A3797" t="str">
            <v>13LO00</v>
          </cell>
          <cell r="B3797">
            <v>69</v>
          </cell>
          <cell r="C3797">
            <v>0</v>
          </cell>
          <cell r="D3797">
            <v>32.33</v>
          </cell>
        </row>
        <row r="3798">
          <cell r="A3798" t="str">
            <v>13LR00</v>
          </cell>
          <cell r="B3798">
            <v>99</v>
          </cell>
          <cell r="C3798">
            <v>88.68</v>
          </cell>
          <cell r="D3798">
            <v>156.72</v>
          </cell>
        </row>
        <row r="3799">
          <cell r="A3799" t="str">
            <v>13LV00</v>
          </cell>
          <cell r="B3799">
            <v>69</v>
          </cell>
          <cell r="C3799">
            <v>13.37</v>
          </cell>
          <cell r="D3799">
            <v>60.8</v>
          </cell>
        </row>
        <row r="3800">
          <cell r="A3800" t="str">
            <v>13LW00</v>
          </cell>
          <cell r="B3800">
            <v>153</v>
          </cell>
          <cell r="C3800">
            <v>417.04</v>
          </cell>
          <cell r="D3800">
            <v>522.21</v>
          </cell>
        </row>
        <row r="3801">
          <cell r="A3801" t="str">
            <v>13LY00</v>
          </cell>
          <cell r="B3801">
            <v>37</v>
          </cell>
          <cell r="C3801">
            <v>0</v>
          </cell>
          <cell r="D3801">
            <v>0</v>
          </cell>
        </row>
        <row r="3802">
          <cell r="A3802" t="str">
            <v>13MB00</v>
          </cell>
          <cell r="B3802">
            <v>83</v>
          </cell>
          <cell r="C3802">
            <v>78.56</v>
          </cell>
          <cell r="D3802">
            <v>135.61000000000001</v>
          </cell>
        </row>
        <row r="3803">
          <cell r="A3803" t="str">
            <v>13MC00</v>
          </cell>
          <cell r="B3803">
            <v>33</v>
          </cell>
          <cell r="C3803">
            <v>0</v>
          </cell>
          <cell r="D3803">
            <v>22.04</v>
          </cell>
        </row>
        <row r="3804">
          <cell r="A3804" t="str">
            <v>13MF00</v>
          </cell>
          <cell r="B3804">
            <v>445</v>
          </cell>
          <cell r="C3804">
            <v>0</v>
          </cell>
          <cell r="D3804">
            <v>14.41</v>
          </cell>
        </row>
        <row r="3805">
          <cell r="A3805" t="str">
            <v>13MG00</v>
          </cell>
          <cell r="B3805">
            <v>329</v>
          </cell>
          <cell r="C3805">
            <v>257.32</v>
          </cell>
          <cell r="D3805">
            <v>483.46</v>
          </cell>
        </row>
        <row r="3806">
          <cell r="A3806" t="str">
            <v>13MI00</v>
          </cell>
          <cell r="B3806">
            <v>172</v>
          </cell>
          <cell r="C3806">
            <v>0</v>
          </cell>
          <cell r="D3806">
            <v>34.119999999999997</v>
          </cell>
        </row>
        <row r="3807">
          <cell r="A3807" t="str">
            <v>13MJ00</v>
          </cell>
          <cell r="B3807">
            <v>184</v>
          </cell>
          <cell r="C3807">
            <v>61.12</v>
          </cell>
          <cell r="D3807">
            <v>187.59</v>
          </cell>
        </row>
        <row r="3808">
          <cell r="A3808" t="str">
            <v>13MK00</v>
          </cell>
          <cell r="B3808">
            <v>110</v>
          </cell>
          <cell r="C3808">
            <v>0</v>
          </cell>
          <cell r="D3808">
            <v>71.319999999999993</v>
          </cell>
        </row>
        <row r="3809">
          <cell r="A3809" t="str">
            <v>13MM00</v>
          </cell>
          <cell r="B3809">
            <v>98</v>
          </cell>
          <cell r="C3809">
            <v>0</v>
          </cell>
          <cell r="D3809">
            <v>38.840000000000003</v>
          </cell>
        </row>
        <row r="3810">
          <cell r="A3810" t="str">
            <v>13MN00</v>
          </cell>
          <cell r="B3810">
            <v>268</v>
          </cell>
          <cell r="C3810">
            <v>708.67</v>
          </cell>
          <cell r="D3810">
            <v>892.88</v>
          </cell>
        </row>
        <row r="3811">
          <cell r="A3811" t="str">
            <v>13MO00</v>
          </cell>
          <cell r="B3811">
            <v>132</v>
          </cell>
          <cell r="C3811">
            <v>117.68</v>
          </cell>
          <cell r="D3811">
            <v>208.41</v>
          </cell>
        </row>
        <row r="3812">
          <cell r="A3812" t="str">
            <v>13MP00</v>
          </cell>
          <cell r="B3812">
            <v>415</v>
          </cell>
          <cell r="C3812">
            <v>192.98</v>
          </cell>
          <cell r="D3812">
            <v>478.23</v>
          </cell>
        </row>
        <row r="3813">
          <cell r="A3813" t="str">
            <v>13MR00</v>
          </cell>
          <cell r="B3813">
            <v>181</v>
          </cell>
          <cell r="C3813">
            <v>0</v>
          </cell>
          <cell r="D3813">
            <v>120.42</v>
          </cell>
        </row>
        <row r="3814">
          <cell r="A3814" t="str">
            <v>13MS00</v>
          </cell>
          <cell r="B3814">
            <v>480</v>
          </cell>
          <cell r="C3814">
            <v>0</v>
          </cell>
          <cell r="D3814">
            <v>157</v>
          </cell>
        </row>
        <row r="3815">
          <cell r="A3815" t="str">
            <v>13MS01</v>
          </cell>
          <cell r="B3815">
            <v>155</v>
          </cell>
          <cell r="C3815">
            <v>118.72</v>
          </cell>
          <cell r="D3815">
            <v>225.26</v>
          </cell>
        </row>
        <row r="3816">
          <cell r="A3816" t="str">
            <v>13MT00</v>
          </cell>
          <cell r="B3816">
            <v>230</v>
          </cell>
          <cell r="C3816">
            <v>0</v>
          </cell>
          <cell r="D3816">
            <v>40.28</v>
          </cell>
        </row>
        <row r="3817">
          <cell r="A3817" t="str">
            <v>13MV00</v>
          </cell>
          <cell r="B3817">
            <v>252</v>
          </cell>
          <cell r="C3817">
            <v>0</v>
          </cell>
          <cell r="D3817">
            <v>95.38</v>
          </cell>
        </row>
        <row r="3818">
          <cell r="A3818" t="str">
            <v>13MX00</v>
          </cell>
          <cell r="B3818">
            <v>374</v>
          </cell>
          <cell r="C3818">
            <v>0</v>
          </cell>
          <cell r="D3818">
            <v>50.31</v>
          </cell>
        </row>
        <row r="3819">
          <cell r="A3819" t="str">
            <v>13MY00</v>
          </cell>
          <cell r="B3819">
            <v>420</v>
          </cell>
          <cell r="C3819">
            <v>157.47999999999999</v>
          </cell>
          <cell r="D3819">
            <v>446.17</v>
          </cell>
        </row>
        <row r="3820">
          <cell r="A3820" t="str">
            <v>13MZ00</v>
          </cell>
          <cell r="B3820">
            <v>274</v>
          </cell>
          <cell r="C3820">
            <v>539.87</v>
          </cell>
          <cell r="D3820">
            <v>728.21</v>
          </cell>
        </row>
        <row r="3821">
          <cell r="A3821" t="str">
            <v>13NA00</v>
          </cell>
          <cell r="B3821">
            <v>265</v>
          </cell>
          <cell r="C3821">
            <v>426.33</v>
          </cell>
          <cell r="D3821">
            <v>608.49</v>
          </cell>
        </row>
        <row r="3822">
          <cell r="A3822" t="str">
            <v>13NB00</v>
          </cell>
          <cell r="B3822">
            <v>303</v>
          </cell>
          <cell r="C3822">
            <v>115.77</v>
          </cell>
          <cell r="D3822">
            <v>324.04000000000002</v>
          </cell>
        </row>
        <row r="3823">
          <cell r="A3823" t="str">
            <v>13NC00</v>
          </cell>
          <cell r="B3823">
            <v>89</v>
          </cell>
          <cell r="C3823">
            <v>186.04</v>
          </cell>
          <cell r="D3823">
            <v>247.21</v>
          </cell>
        </row>
        <row r="3824">
          <cell r="A3824" t="str">
            <v>13NG00</v>
          </cell>
          <cell r="B3824">
            <v>137</v>
          </cell>
          <cell r="C3824">
            <v>52.84</v>
          </cell>
          <cell r="D3824">
            <v>147.01</v>
          </cell>
        </row>
        <row r="3825">
          <cell r="A3825" t="str">
            <v>13NH00</v>
          </cell>
          <cell r="B3825">
            <v>424</v>
          </cell>
          <cell r="C3825">
            <v>55.43</v>
          </cell>
          <cell r="D3825">
            <v>346.87</v>
          </cell>
        </row>
        <row r="3826">
          <cell r="A3826" t="str">
            <v>13NI00</v>
          </cell>
          <cell r="B3826">
            <v>96</v>
          </cell>
          <cell r="C3826">
            <v>94.93</v>
          </cell>
          <cell r="D3826">
            <v>160.91</v>
          </cell>
        </row>
        <row r="3827">
          <cell r="A3827" t="str">
            <v>13NP00</v>
          </cell>
          <cell r="B3827">
            <v>242</v>
          </cell>
          <cell r="C3827">
            <v>0.18</v>
          </cell>
          <cell r="D3827">
            <v>166.52</v>
          </cell>
        </row>
        <row r="3828">
          <cell r="A3828" t="str">
            <v>13NU00</v>
          </cell>
          <cell r="B3828">
            <v>114</v>
          </cell>
          <cell r="C3828">
            <v>106.18</v>
          </cell>
          <cell r="D3828">
            <v>184.54</v>
          </cell>
        </row>
        <row r="3829">
          <cell r="A3829" t="str">
            <v>13NV00</v>
          </cell>
          <cell r="B3829">
            <v>198</v>
          </cell>
          <cell r="C3829">
            <v>0</v>
          </cell>
          <cell r="D3829">
            <v>128.38</v>
          </cell>
        </row>
        <row r="3830">
          <cell r="A3830" t="str">
            <v>13NX00</v>
          </cell>
          <cell r="B3830">
            <v>183</v>
          </cell>
          <cell r="C3830">
            <v>765.94</v>
          </cell>
          <cell r="D3830">
            <v>891.73</v>
          </cell>
        </row>
        <row r="3831">
          <cell r="A3831" t="str">
            <v>13NZ00</v>
          </cell>
          <cell r="B3831">
            <v>259</v>
          </cell>
          <cell r="C3831">
            <v>170.25</v>
          </cell>
          <cell r="D3831">
            <v>348.28</v>
          </cell>
        </row>
        <row r="3832">
          <cell r="A3832" t="str">
            <v>13OA00</v>
          </cell>
          <cell r="B3832">
            <v>43</v>
          </cell>
          <cell r="C3832">
            <v>0</v>
          </cell>
          <cell r="D3832">
            <v>10.48</v>
          </cell>
        </row>
        <row r="3833">
          <cell r="A3833" t="str">
            <v>13OD00</v>
          </cell>
          <cell r="B3833">
            <v>82</v>
          </cell>
          <cell r="C3833">
            <v>0</v>
          </cell>
          <cell r="D3833">
            <v>19.54</v>
          </cell>
        </row>
        <row r="3834">
          <cell r="A3834" t="str">
            <v>13OE00</v>
          </cell>
          <cell r="B3834">
            <v>272</v>
          </cell>
          <cell r="C3834">
            <v>0</v>
          </cell>
          <cell r="D3834">
            <v>34.229999999999997</v>
          </cell>
        </row>
        <row r="3835">
          <cell r="A3835" t="str">
            <v>13OF00</v>
          </cell>
          <cell r="B3835">
            <v>256</v>
          </cell>
          <cell r="C3835">
            <v>0</v>
          </cell>
          <cell r="D3835">
            <v>44.19</v>
          </cell>
        </row>
        <row r="3836">
          <cell r="A3836" t="str">
            <v>13OJ00</v>
          </cell>
          <cell r="B3836">
            <v>196</v>
          </cell>
          <cell r="C3836">
            <v>243.83</v>
          </cell>
          <cell r="D3836">
            <v>378.55</v>
          </cell>
        </row>
        <row r="3837">
          <cell r="A3837" t="str">
            <v>13OK00</v>
          </cell>
          <cell r="B3837">
            <v>102</v>
          </cell>
          <cell r="C3837">
            <v>0</v>
          </cell>
          <cell r="D3837">
            <v>25.9</v>
          </cell>
        </row>
        <row r="3838">
          <cell r="A3838" t="str">
            <v>13ON00</v>
          </cell>
          <cell r="B3838">
            <v>36</v>
          </cell>
          <cell r="C3838">
            <v>0</v>
          </cell>
          <cell r="D3838">
            <v>14.73</v>
          </cell>
        </row>
        <row r="3839">
          <cell r="A3839" t="str">
            <v>13OS00</v>
          </cell>
          <cell r="B3839">
            <v>160</v>
          </cell>
          <cell r="C3839">
            <v>0</v>
          </cell>
          <cell r="D3839">
            <v>57.98</v>
          </cell>
        </row>
        <row r="3840">
          <cell r="A3840" t="str">
            <v>13OW00</v>
          </cell>
          <cell r="B3840">
            <v>399</v>
          </cell>
          <cell r="C3840">
            <v>0</v>
          </cell>
          <cell r="D3840">
            <v>19.64</v>
          </cell>
        </row>
        <row r="3841">
          <cell r="A3841" t="str">
            <v>13OY00</v>
          </cell>
          <cell r="B3841">
            <v>93</v>
          </cell>
          <cell r="C3841">
            <v>3.29</v>
          </cell>
          <cell r="D3841">
            <v>67.209999999999994</v>
          </cell>
        </row>
        <row r="3842">
          <cell r="A3842" t="str">
            <v>13PA00</v>
          </cell>
          <cell r="B3842">
            <v>433</v>
          </cell>
          <cell r="C3842">
            <v>0</v>
          </cell>
          <cell r="D3842">
            <v>103.96</v>
          </cell>
        </row>
        <row r="3843">
          <cell r="A3843" t="str">
            <v>13PG00</v>
          </cell>
          <cell r="B3843">
            <v>495</v>
          </cell>
          <cell r="C3843">
            <v>385.37</v>
          </cell>
          <cell r="D3843">
            <v>725.61</v>
          </cell>
        </row>
        <row r="3844">
          <cell r="A3844" t="str">
            <v>13PH00</v>
          </cell>
          <cell r="B3844">
            <v>203</v>
          </cell>
          <cell r="C3844">
            <v>0</v>
          </cell>
          <cell r="D3844">
            <v>116.54</v>
          </cell>
        </row>
        <row r="3845">
          <cell r="A3845" t="str">
            <v>13PH01</v>
          </cell>
          <cell r="B3845">
            <v>170</v>
          </cell>
          <cell r="C3845">
            <v>0</v>
          </cell>
          <cell r="D3845">
            <v>109.12</v>
          </cell>
        </row>
        <row r="3846">
          <cell r="A3846" t="str">
            <v>13PI00</v>
          </cell>
          <cell r="B3846">
            <v>254</v>
          </cell>
          <cell r="C3846">
            <v>130.77000000000001</v>
          </cell>
          <cell r="D3846">
            <v>305.36</v>
          </cell>
        </row>
        <row r="3847">
          <cell r="A3847" t="str">
            <v>13PK00</v>
          </cell>
          <cell r="B3847">
            <v>103</v>
          </cell>
          <cell r="C3847">
            <v>0</v>
          </cell>
          <cell r="D3847">
            <v>64.239999999999995</v>
          </cell>
        </row>
        <row r="3848">
          <cell r="A3848" t="str">
            <v>13PL00</v>
          </cell>
          <cell r="B3848">
            <v>210</v>
          </cell>
          <cell r="C3848">
            <v>0</v>
          </cell>
          <cell r="D3848">
            <v>119.54</v>
          </cell>
        </row>
        <row r="3849">
          <cell r="A3849" t="str">
            <v>13PP00</v>
          </cell>
          <cell r="B3849">
            <v>289</v>
          </cell>
          <cell r="C3849">
            <v>0</v>
          </cell>
          <cell r="D3849">
            <v>158.41</v>
          </cell>
        </row>
        <row r="3850">
          <cell r="A3850" t="str">
            <v>13PQ00</v>
          </cell>
          <cell r="B3850">
            <v>116</v>
          </cell>
          <cell r="C3850">
            <v>0</v>
          </cell>
          <cell r="D3850">
            <v>62.01</v>
          </cell>
        </row>
        <row r="3851">
          <cell r="A3851" t="str">
            <v>13PR00</v>
          </cell>
          <cell r="B3851">
            <v>195</v>
          </cell>
          <cell r="C3851">
            <v>658.99</v>
          </cell>
          <cell r="D3851">
            <v>793.03</v>
          </cell>
        </row>
        <row r="3852">
          <cell r="A3852" t="str">
            <v>13PS00</v>
          </cell>
          <cell r="B3852">
            <v>184</v>
          </cell>
          <cell r="C3852">
            <v>270.27</v>
          </cell>
          <cell r="D3852">
            <v>396.74</v>
          </cell>
        </row>
        <row r="3853">
          <cell r="A3853" t="str">
            <v>13PV00</v>
          </cell>
          <cell r="B3853">
            <v>283</v>
          </cell>
          <cell r="C3853">
            <v>0</v>
          </cell>
          <cell r="D3853">
            <v>171.57</v>
          </cell>
        </row>
        <row r="3854">
          <cell r="A3854" t="str">
            <v>13QB00</v>
          </cell>
          <cell r="B3854">
            <v>289</v>
          </cell>
          <cell r="C3854">
            <v>0</v>
          </cell>
          <cell r="D3854">
            <v>141.44999999999999</v>
          </cell>
        </row>
        <row r="3855">
          <cell r="A3855" t="str">
            <v>13QD00</v>
          </cell>
          <cell r="B3855">
            <v>123</v>
          </cell>
          <cell r="C3855">
            <v>145.74</v>
          </cell>
          <cell r="D3855">
            <v>230.28</v>
          </cell>
        </row>
        <row r="3856">
          <cell r="A3856" t="str">
            <v>13QE00</v>
          </cell>
          <cell r="B3856">
            <v>392</v>
          </cell>
          <cell r="C3856">
            <v>0</v>
          </cell>
          <cell r="D3856">
            <v>10.23</v>
          </cell>
        </row>
        <row r="3857">
          <cell r="A3857" t="str">
            <v>13QG00</v>
          </cell>
          <cell r="B3857">
            <v>49</v>
          </cell>
          <cell r="C3857">
            <v>0</v>
          </cell>
          <cell r="D3857">
            <v>25.63</v>
          </cell>
        </row>
        <row r="3858">
          <cell r="A3858" t="str">
            <v>13QJ00</v>
          </cell>
          <cell r="B3858">
            <v>177</v>
          </cell>
          <cell r="C3858">
            <v>30.6</v>
          </cell>
          <cell r="D3858">
            <v>152.27000000000001</v>
          </cell>
        </row>
        <row r="3859">
          <cell r="A3859" t="str">
            <v>13QL00</v>
          </cell>
          <cell r="B3859">
            <v>153</v>
          </cell>
          <cell r="C3859">
            <v>30.63</v>
          </cell>
          <cell r="D3859">
            <v>135.79</v>
          </cell>
        </row>
        <row r="3860">
          <cell r="A3860" t="str">
            <v>13QM00</v>
          </cell>
          <cell r="B3860">
            <v>37</v>
          </cell>
          <cell r="C3860">
            <v>0</v>
          </cell>
          <cell r="D3860">
            <v>10.029999999999999</v>
          </cell>
        </row>
        <row r="3861">
          <cell r="A3861" t="str">
            <v>13QN00</v>
          </cell>
          <cell r="B3861">
            <v>434</v>
          </cell>
          <cell r="C3861">
            <v>533.24</v>
          </cell>
          <cell r="D3861">
            <v>831.55</v>
          </cell>
        </row>
        <row r="3862">
          <cell r="A3862" t="str">
            <v>13QO00</v>
          </cell>
          <cell r="B3862">
            <v>347</v>
          </cell>
          <cell r="C3862">
            <v>0</v>
          </cell>
          <cell r="D3862">
            <v>154.5</v>
          </cell>
        </row>
        <row r="3863">
          <cell r="A3863" t="str">
            <v>13QP00</v>
          </cell>
          <cell r="B3863">
            <v>127</v>
          </cell>
          <cell r="C3863">
            <v>0</v>
          </cell>
          <cell r="D3863">
            <v>54.92</v>
          </cell>
        </row>
        <row r="3864">
          <cell r="A3864" t="str">
            <v>13QS00</v>
          </cell>
          <cell r="B3864">
            <v>197</v>
          </cell>
          <cell r="C3864">
            <v>171.36</v>
          </cell>
          <cell r="D3864">
            <v>306.77</v>
          </cell>
        </row>
        <row r="3865">
          <cell r="A3865" t="str">
            <v>13QV00</v>
          </cell>
          <cell r="B3865">
            <v>181</v>
          </cell>
          <cell r="C3865">
            <v>10.65</v>
          </cell>
          <cell r="D3865">
            <v>135.06</v>
          </cell>
        </row>
        <row r="3866">
          <cell r="A3866" t="str">
            <v>13QZ00</v>
          </cell>
          <cell r="B3866">
            <v>307</v>
          </cell>
          <cell r="C3866">
            <v>546.46</v>
          </cell>
          <cell r="D3866">
            <v>757.48</v>
          </cell>
        </row>
        <row r="3867">
          <cell r="A3867" t="str">
            <v>13RA00</v>
          </cell>
          <cell r="B3867">
            <v>158</v>
          </cell>
          <cell r="C3867">
            <v>116.44</v>
          </cell>
          <cell r="D3867">
            <v>225.05</v>
          </cell>
        </row>
        <row r="3868">
          <cell r="A3868" t="str">
            <v>13RB00</v>
          </cell>
          <cell r="B3868">
            <v>258</v>
          </cell>
          <cell r="C3868">
            <v>278.12</v>
          </cell>
          <cell r="D3868">
            <v>455.46</v>
          </cell>
        </row>
        <row r="3869">
          <cell r="A3869" t="str">
            <v>13RD00</v>
          </cell>
          <cell r="B3869">
            <v>150</v>
          </cell>
          <cell r="C3869">
            <v>0</v>
          </cell>
          <cell r="D3869">
            <v>42.82</v>
          </cell>
        </row>
        <row r="3870">
          <cell r="A3870" t="str">
            <v>13RF00</v>
          </cell>
          <cell r="B3870">
            <v>65</v>
          </cell>
          <cell r="C3870">
            <v>0</v>
          </cell>
          <cell r="D3870">
            <v>40.1</v>
          </cell>
        </row>
        <row r="3871">
          <cell r="A3871" t="str">
            <v>13RI00</v>
          </cell>
          <cell r="B3871">
            <v>194</v>
          </cell>
          <cell r="C3871">
            <v>439.75</v>
          </cell>
          <cell r="D3871">
            <v>573.09</v>
          </cell>
        </row>
        <row r="3872">
          <cell r="A3872" t="str">
            <v>13RO00</v>
          </cell>
          <cell r="B3872">
            <v>155</v>
          </cell>
          <cell r="C3872">
            <v>387.92</v>
          </cell>
          <cell r="D3872">
            <v>494.46</v>
          </cell>
        </row>
        <row r="3873">
          <cell r="A3873" t="str">
            <v>13RP00</v>
          </cell>
          <cell r="B3873">
            <v>229</v>
          </cell>
          <cell r="C3873">
            <v>737.31</v>
          </cell>
          <cell r="D3873">
            <v>894.71</v>
          </cell>
        </row>
        <row r="3874">
          <cell r="A3874" t="str">
            <v>13RQ00</v>
          </cell>
          <cell r="B3874">
            <v>96</v>
          </cell>
          <cell r="C3874">
            <v>118.62</v>
          </cell>
          <cell r="D3874">
            <v>184.61</v>
          </cell>
        </row>
        <row r="3875">
          <cell r="A3875" t="str">
            <v>13RS00</v>
          </cell>
          <cell r="B3875">
            <v>334</v>
          </cell>
          <cell r="C3875">
            <v>0</v>
          </cell>
          <cell r="D3875">
            <v>58.6</v>
          </cell>
        </row>
        <row r="3876">
          <cell r="A3876" t="str">
            <v>13RU00</v>
          </cell>
          <cell r="B3876">
            <v>298</v>
          </cell>
          <cell r="C3876">
            <v>0</v>
          </cell>
          <cell r="D3876">
            <v>201.36</v>
          </cell>
        </row>
        <row r="3877">
          <cell r="A3877" t="str">
            <v>13RX00</v>
          </cell>
          <cell r="B3877">
            <v>422</v>
          </cell>
          <cell r="C3877">
            <v>0</v>
          </cell>
          <cell r="D3877">
            <v>52.3</v>
          </cell>
        </row>
        <row r="3878">
          <cell r="A3878" t="str">
            <v>13RY00</v>
          </cell>
          <cell r="B3878">
            <v>429</v>
          </cell>
          <cell r="C3878">
            <v>0</v>
          </cell>
          <cell r="D3878">
            <v>288.49</v>
          </cell>
        </row>
        <row r="3879">
          <cell r="A3879" t="str">
            <v>13RZ00</v>
          </cell>
          <cell r="B3879">
            <v>685</v>
          </cell>
          <cell r="C3879">
            <v>0</v>
          </cell>
          <cell r="D3879">
            <v>221.76</v>
          </cell>
        </row>
        <row r="3880">
          <cell r="A3880" t="str">
            <v>13SB00</v>
          </cell>
          <cell r="B3880">
            <v>230</v>
          </cell>
          <cell r="C3880">
            <v>0</v>
          </cell>
          <cell r="D3880">
            <v>109.08</v>
          </cell>
        </row>
        <row r="3881">
          <cell r="A3881" t="str">
            <v>13SF00</v>
          </cell>
          <cell r="B3881">
            <v>374</v>
          </cell>
          <cell r="C3881">
            <v>0</v>
          </cell>
          <cell r="D3881">
            <v>170.8</v>
          </cell>
        </row>
        <row r="3882">
          <cell r="A3882" t="str">
            <v>13SJ00</v>
          </cell>
          <cell r="B3882">
            <v>53</v>
          </cell>
          <cell r="C3882">
            <v>0</v>
          </cell>
          <cell r="D3882">
            <v>10.14</v>
          </cell>
        </row>
        <row r="3883">
          <cell r="A3883" t="str">
            <v>13SN00</v>
          </cell>
          <cell r="B3883">
            <v>403</v>
          </cell>
          <cell r="C3883">
            <v>0</v>
          </cell>
          <cell r="D3883">
            <v>243.47</v>
          </cell>
        </row>
        <row r="3884">
          <cell r="A3884" t="str">
            <v>13SP00</v>
          </cell>
          <cell r="B3884">
            <v>201</v>
          </cell>
          <cell r="C3884">
            <v>77.959999999999994</v>
          </cell>
          <cell r="D3884">
            <v>216.12</v>
          </cell>
        </row>
        <row r="3885">
          <cell r="A3885" t="str">
            <v>13SQ00</v>
          </cell>
          <cell r="B3885">
            <v>89</v>
          </cell>
          <cell r="C3885">
            <v>0</v>
          </cell>
          <cell r="D3885">
            <v>41.61</v>
          </cell>
        </row>
        <row r="3886">
          <cell r="A3886" t="str">
            <v>13ST00</v>
          </cell>
          <cell r="B3886">
            <v>102</v>
          </cell>
          <cell r="C3886">
            <v>0</v>
          </cell>
          <cell r="D3886">
            <v>46.52</v>
          </cell>
        </row>
        <row r="3887">
          <cell r="A3887" t="str">
            <v>13SX00</v>
          </cell>
          <cell r="B3887">
            <v>221</v>
          </cell>
          <cell r="C3887">
            <v>0</v>
          </cell>
          <cell r="D3887">
            <v>102.62</v>
          </cell>
        </row>
        <row r="3888">
          <cell r="A3888" t="str">
            <v>13SY00</v>
          </cell>
          <cell r="B3888">
            <v>124</v>
          </cell>
          <cell r="C3888">
            <v>449.78</v>
          </cell>
          <cell r="D3888">
            <v>535.01</v>
          </cell>
        </row>
        <row r="3889">
          <cell r="A3889" t="str">
            <v>13SY01</v>
          </cell>
          <cell r="B3889">
            <v>73</v>
          </cell>
          <cell r="C3889">
            <v>0</v>
          </cell>
          <cell r="D3889">
            <v>4.6900000000000004</v>
          </cell>
        </row>
        <row r="3890">
          <cell r="A3890" t="str">
            <v>13TA00</v>
          </cell>
          <cell r="B3890">
            <v>397</v>
          </cell>
          <cell r="C3890">
            <v>1054.4000000000001</v>
          </cell>
          <cell r="D3890">
            <v>1327.29</v>
          </cell>
        </row>
        <row r="3891">
          <cell r="A3891" t="str">
            <v>13TB00</v>
          </cell>
          <cell r="B3891">
            <v>181</v>
          </cell>
          <cell r="C3891">
            <v>292.58</v>
          </cell>
          <cell r="D3891">
            <v>416.99</v>
          </cell>
        </row>
        <row r="3892">
          <cell r="A3892" t="str">
            <v>13TG00</v>
          </cell>
          <cell r="B3892">
            <v>182</v>
          </cell>
          <cell r="C3892">
            <v>207.12</v>
          </cell>
          <cell r="D3892">
            <v>332.22</v>
          </cell>
        </row>
        <row r="3893">
          <cell r="A3893" t="str">
            <v>13TJ00</v>
          </cell>
          <cell r="B3893">
            <v>154</v>
          </cell>
          <cell r="C3893">
            <v>7.01</v>
          </cell>
          <cell r="D3893">
            <v>112.87</v>
          </cell>
        </row>
        <row r="3894">
          <cell r="A3894" t="str">
            <v>13TK00</v>
          </cell>
          <cell r="B3894">
            <v>54</v>
          </cell>
          <cell r="C3894">
            <v>0</v>
          </cell>
          <cell r="D3894">
            <v>24.95</v>
          </cell>
        </row>
        <row r="3895">
          <cell r="A3895" t="str">
            <v>13TM00</v>
          </cell>
          <cell r="B3895">
            <v>504</v>
          </cell>
          <cell r="C3895">
            <v>1426.07</v>
          </cell>
          <cell r="D3895">
            <v>1772.5</v>
          </cell>
        </row>
        <row r="3896">
          <cell r="A3896" t="str">
            <v>13TN00</v>
          </cell>
          <cell r="B3896">
            <v>180</v>
          </cell>
          <cell r="C3896">
            <v>476.7</v>
          </cell>
          <cell r="D3896">
            <v>600.42999999999995</v>
          </cell>
        </row>
        <row r="3897">
          <cell r="A3897" t="str">
            <v>13TP00</v>
          </cell>
          <cell r="B3897">
            <v>813</v>
          </cell>
          <cell r="C3897">
            <v>0</v>
          </cell>
          <cell r="D3897">
            <v>46.36</v>
          </cell>
        </row>
        <row r="3898">
          <cell r="A3898" t="str">
            <v>13TQ00</v>
          </cell>
          <cell r="B3898">
            <v>107</v>
          </cell>
          <cell r="C3898">
            <v>0</v>
          </cell>
          <cell r="D3898">
            <v>29.02</v>
          </cell>
        </row>
        <row r="3899">
          <cell r="A3899" t="str">
            <v>13TR00</v>
          </cell>
          <cell r="B3899">
            <v>199</v>
          </cell>
          <cell r="C3899">
            <v>0</v>
          </cell>
          <cell r="D3899">
            <v>117.02</v>
          </cell>
        </row>
        <row r="3900">
          <cell r="A3900" t="str">
            <v>13TT00</v>
          </cell>
          <cell r="B3900">
            <v>123</v>
          </cell>
          <cell r="C3900">
            <v>0</v>
          </cell>
          <cell r="D3900">
            <v>18.55</v>
          </cell>
        </row>
        <row r="3901">
          <cell r="A3901" t="str">
            <v>13TU00</v>
          </cell>
          <cell r="B3901">
            <v>48</v>
          </cell>
          <cell r="C3901">
            <v>0.91</v>
          </cell>
          <cell r="D3901">
            <v>33.909999999999997</v>
          </cell>
        </row>
        <row r="3902">
          <cell r="A3902" t="str">
            <v>13TX00</v>
          </cell>
          <cell r="B3902">
            <v>135</v>
          </cell>
          <cell r="C3902">
            <v>40.549999999999997</v>
          </cell>
          <cell r="D3902">
            <v>133.35</v>
          </cell>
        </row>
        <row r="3903">
          <cell r="A3903" t="str">
            <v>13TY00</v>
          </cell>
          <cell r="B3903">
            <v>192</v>
          </cell>
          <cell r="C3903">
            <v>573.46</v>
          </cell>
          <cell r="D3903">
            <v>705.43</v>
          </cell>
        </row>
        <row r="3904">
          <cell r="A3904" t="str">
            <v>13UB00</v>
          </cell>
          <cell r="B3904">
            <v>253</v>
          </cell>
          <cell r="C3904">
            <v>0</v>
          </cell>
          <cell r="D3904">
            <v>100.36</v>
          </cell>
        </row>
        <row r="3905">
          <cell r="A3905" t="str">
            <v>13UC00</v>
          </cell>
          <cell r="B3905">
            <v>64</v>
          </cell>
          <cell r="C3905">
            <v>0</v>
          </cell>
          <cell r="D3905">
            <v>29.11</v>
          </cell>
        </row>
        <row r="3906">
          <cell r="A3906" t="str">
            <v>13UD00</v>
          </cell>
          <cell r="B3906">
            <v>323</v>
          </cell>
          <cell r="C3906">
            <v>10.81</v>
          </cell>
          <cell r="D3906">
            <v>232.83</v>
          </cell>
        </row>
        <row r="3907">
          <cell r="A3907" t="str">
            <v>13UE00</v>
          </cell>
          <cell r="B3907">
            <v>162</v>
          </cell>
          <cell r="C3907">
            <v>61.66</v>
          </cell>
          <cell r="D3907">
            <v>173.01</v>
          </cell>
        </row>
        <row r="3908">
          <cell r="A3908" t="str">
            <v>13UI00</v>
          </cell>
          <cell r="B3908">
            <v>373</v>
          </cell>
          <cell r="C3908">
            <v>822.06</v>
          </cell>
          <cell r="D3908">
            <v>1078.44</v>
          </cell>
        </row>
        <row r="3909">
          <cell r="A3909" t="str">
            <v>13UJ00</v>
          </cell>
          <cell r="B3909">
            <v>240</v>
          </cell>
          <cell r="C3909">
            <v>0</v>
          </cell>
          <cell r="D3909">
            <v>111.25</v>
          </cell>
        </row>
        <row r="3910">
          <cell r="A3910" t="str">
            <v>13UL00</v>
          </cell>
          <cell r="B3910">
            <v>176</v>
          </cell>
          <cell r="C3910">
            <v>222.14</v>
          </cell>
          <cell r="D3910">
            <v>343.12</v>
          </cell>
        </row>
        <row r="3911">
          <cell r="A3911" t="str">
            <v>13UO00</v>
          </cell>
          <cell r="B3911">
            <v>188</v>
          </cell>
          <cell r="C3911">
            <v>486.17</v>
          </cell>
          <cell r="D3911">
            <v>615.4</v>
          </cell>
        </row>
        <row r="3912">
          <cell r="A3912" t="str">
            <v>13UP00</v>
          </cell>
          <cell r="B3912">
            <v>28</v>
          </cell>
          <cell r="C3912">
            <v>0</v>
          </cell>
          <cell r="D3912">
            <v>0</v>
          </cell>
        </row>
        <row r="3913">
          <cell r="A3913" t="str">
            <v>13UR00</v>
          </cell>
          <cell r="B3913">
            <v>296</v>
          </cell>
          <cell r="C3913">
            <v>0</v>
          </cell>
          <cell r="D3913">
            <v>180.22</v>
          </cell>
        </row>
        <row r="3914">
          <cell r="A3914" t="str">
            <v>13UV00</v>
          </cell>
          <cell r="B3914">
            <v>44</v>
          </cell>
          <cell r="C3914">
            <v>16.149999999999999</v>
          </cell>
          <cell r="D3914">
            <v>46.39</v>
          </cell>
        </row>
        <row r="3915">
          <cell r="A3915" t="str">
            <v>13UW00</v>
          </cell>
          <cell r="B3915">
            <v>80</v>
          </cell>
          <cell r="C3915">
            <v>0</v>
          </cell>
          <cell r="D3915">
            <v>4.92</v>
          </cell>
        </row>
        <row r="3916">
          <cell r="A3916" t="str">
            <v>13UX00</v>
          </cell>
          <cell r="B3916">
            <v>633</v>
          </cell>
          <cell r="C3916">
            <v>0</v>
          </cell>
          <cell r="D3916">
            <v>62.73</v>
          </cell>
        </row>
        <row r="3917">
          <cell r="A3917" t="str">
            <v>13VC00</v>
          </cell>
          <cell r="B3917">
            <v>162</v>
          </cell>
          <cell r="C3917">
            <v>0</v>
          </cell>
          <cell r="D3917">
            <v>93.66</v>
          </cell>
        </row>
        <row r="3918">
          <cell r="A3918" t="str">
            <v>13VG00</v>
          </cell>
          <cell r="B3918">
            <v>66</v>
          </cell>
          <cell r="C3918">
            <v>0</v>
          </cell>
          <cell r="D3918">
            <v>33.51</v>
          </cell>
        </row>
        <row r="3919">
          <cell r="A3919" t="str">
            <v>13VH00</v>
          </cell>
          <cell r="B3919">
            <v>540</v>
          </cell>
          <cell r="C3919">
            <v>46.8</v>
          </cell>
          <cell r="D3919">
            <v>417.98</v>
          </cell>
        </row>
        <row r="3920">
          <cell r="A3920" t="str">
            <v>13VI00</v>
          </cell>
          <cell r="B3920">
            <v>124</v>
          </cell>
          <cell r="C3920">
            <v>145.97</v>
          </cell>
          <cell r="D3920">
            <v>231.2</v>
          </cell>
        </row>
        <row r="3921">
          <cell r="A3921" t="str">
            <v>13VN00</v>
          </cell>
          <cell r="B3921">
            <v>231</v>
          </cell>
          <cell r="C3921">
            <v>0</v>
          </cell>
          <cell r="D3921">
            <v>127.95</v>
          </cell>
        </row>
        <row r="3922">
          <cell r="A3922" t="str">
            <v>13VQ00</v>
          </cell>
          <cell r="B3922">
            <v>195</v>
          </cell>
          <cell r="C3922">
            <v>310.06</v>
          </cell>
          <cell r="D3922">
            <v>444.1</v>
          </cell>
        </row>
        <row r="3923">
          <cell r="A3923" t="str">
            <v>13VR00</v>
          </cell>
          <cell r="B3923">
            <v>208</v>
          </cell>
          <cell r="C3923">
            <v>0</v>
          </cell>
          <cell r="D3923">
            <v>110.96</v>
          </cell>
        </row>
        <row r="3924">
          <cell r="A3924" t="str">
            <v>13VS00</v>
          </cell>
          <cell r="B3924">
            <v>219</v>
          </cell>
          <cell r="C3924">
            <v>4.92</v>
          </cell>
          <cell r="D3924">
            <v>155.44999999999999</v>
          </cell>
        </row>
        <row r="3925">
          <cell r="A3925" t="str">
            <v>13VY00</v>
          </cell>
          <cell r="B3925">
            <v>40</v>
          </cell>
          <cell r="C3925">
            <v>126.79</v>
          </cell>
          <cell r="D3925">
            <v>154.28</v>
          </cell>
        </row>
        <row r="3926">
          <cell r="A3926" t="str">
            <v>13WB00</v>
          </cell>
          <cell r="B3926">
            <v>311</v>
          </cell>
          <cell r="C3926">
            <v>147.30000000000001</v>
          </cell>
          <cell r="D3926">
            <v>361.07</v>
          </cell>
        </row>
        <row r="3927">
          <cell r="A3927" t="str">
            <v>13WC00</v>
          </cell>
          <cell r="B3927">
            <v>186</v>
          </cell>
          <cell r="C3927">
            <v>0</v>
          </cell>
          <cell r="D3927">
            <v>40.22</v>
          </cell>
        </row>
        <row r="3928">
          <cell r="A3928" t="str">
            <v>13WE00</v>
          </cell>
          <cell r="B3928">
            <v>182</v>
          </cell>
          <cell r="C3928">
            <v>0</v>
          </cell>
          <cell r="D3928">
            <v>112.46</v>
          </cell>
        </row>
        <row r="3929">
          <cell r="A3929" t="str">
            <v>13WI00</v>
          </cell>
          <cell r="B3929">
            <v>62</v>
          </cell>
          <cell r="C3929">
            <v>0</v>
          </cell>
          <cell r="D3929">
            <v>26.58</v>
          </cell>
        </row>
        <row r="3930">
          <cell r="A3930" t="str">
            <v>13WM00</v>
          </cell>
          <cell r="B3930">
            <v>382</v>
          </cell>
          <cell r="C3930">
            <v>890.8</v>
          </cell>
          <cell r="D3930">
            <v>1153.3699999999999</v>
          </cell>
        </row>
        <row r="3931">
          <cell r="A3931" t="str">
            <v>13WQ00</v>
          </cell>
          <cell r="B3931">
            <v>177</v>
          </cell>
          <cell r="C3931">
            <v>93.37</v>
          </cell>
          <cell r="D3931">
            <v>215.03</v>
          </cell>
        </row>
        <row r="3932">
          <cell r="A3932" t="str">
            <v>13WR00</v>
          </cell>
          <cell r="B3932">
            <v>179</v>
          </cell>
          <cell r="C3932">
            <v>299.5</v>
          </cell>
          <cell r="D3932">
            <v>422.54</v>
          </cell>
        </row>
        <row r="3933">
          <cell r="A3933" t="str">
            <v>13WS00</v>
          </cell>
          <cell r="B3933">
            <v>125</v>
          </cell>
          <cell r="C3933">
            <v>376.4</v>
          </cell>
          <cell r="D3933">
            <v>462.33</v>
          </cell>
        </row>
        <row r="3934">
          <cell r="A3934" t="str">
            <v>13WT00</v>
          </cell>
          <cell r="B3934">
            <v>46</v>
          </cell>
          <cell r="C3934">
            <v>65.73</v>
          </cell>
          <cell r="D3934">
            <v>97.35</v>
          </cell>
        </row>
        <row r="3935">
          <cell r="A3935" t="str">
            <v>13WU00</v>
          </cell>
          <cell r="B3935">
            <v>223</v>
          </cell>
          <cell r="C3935">
            <v>85.64</v>
          </cell>
          <cell r="D3935">
            <v>238.93</v>
          </cell>
        </row>
        <row r="3936">
          <cell r="A3936" t="str">
            <v>13WV00</v>
          </cell>
          <cell r="B3936">
            <v>215</v>
          </cell>
          <cell r="C3936">
            <v>0</v>
          </cell>
          <cell r="D3936">
            <v>53.65</v>
          </cell>
        </row>
        <row r="3937">
          <cell r="A3937" t="str">
            <v>13WW00</v>
          </cell>
          <cell r="B3937">
            <v>385</v>
          </cell>
          <cell r="C3937">
            <v>887.49</v>
          </cell>
          <cell r="D3937">
            <v>1152.1199999999999</v>
          </cell>
        </row>
        <row r="3938">
          <cell r="A3938" t="str">
            <v>13WX00</v>
          </cell>
          <cell r="B3938">
            <v>184</v>
          </cell>
          <cell r="C3938">
            <v>533.99</v>
          </cell>
          <cell r="D3938">
            <v>660.47</v>
          </cell>
        </row>
        <row r="3939">
          <cell r="A3939" t="str">
            <v>13WZ00</v>
          </cell>
          <cell r="B3939">
            <v>180</v>
          </cell>
          <cell r="C3939">
            <v>0</v>
          </cell>
          <cell r="D3939">
            <v>44.34</v>
          </cell>
        </row>
        <row r="3940">
          <cell r="A3940" t="str">
            <v>13XA00</v>
          </cell>
          <cell r="B3940">
            <v>109</v>
          </cell>
          <cell r="C3940">
            <v>5.68</v>
          </cell>
          <cell r="D3940">
            <v>80.599999999999994</v>
          </cell>
        </row>
        <row r="3941">
          <cell r="A3941" t="str">
            <v>13XE00</v>
          </cell>
          <cell r="B3941">
            <v>72</v>
          </cell>
          <cell r="C3941">
            <v>0</v>
          </cell>
          <cell r="D3941">
            <v>31.32</v>
          </cell>
        </row>
        <row r="3942">
          <cell r="A3942" t="str">
            <v>13XF00</v>
          </cell>
          <cell r="B3942">
            <v>248</v>
          </cell>
          <cell r="C3942">
            <v>289.20999999999998</v>
          </cell>
          <cell r="D3942">
            <v>459.67</v>
          </cell>
        </row>
        <row r="3943">
          <cell r="A3943" t="str">
            <v>13XG00</v>
          </cell>
          <cell r="B3943">
            <v>171</v>
          </cell>
          <cell r="C3943">
            <v>122.88</v>
          </cell>
          <cell r="D3943">
            <v>240.42</v>
          </cell>
        </row>
        <row r="3944">
          <cell r="A3944" t="str">
            <v>13XH00</v>
          </cell>
          <cell r="B3944">
            <v>187</v>
          </cell>
          <cell r="C3944">
            <v>0</v>
          </cell>
          <cell r="D3944">
            <v>60.59</v>
          </cell>
        </row>
        <row r="3945">
          <cell r="A3945" t="str">
            <v>13XI00</v>
          </cell>
          <cell r="B3945">
            <v>267</v>
          </cell>
          <cell r="C3945">
            <v>115.38</v>
          </cell>
          <cell r="D3945">
            <v>298.89999999999998</v>
          </cell>
        </row>
        <row r="3946">
          <cell r="A3946" t="str">
            <v>13XJ00</v>
          </cell>
          <cell r="B3946">
            <v>350</v>
          </cell>
          <cell r="C3946">
            <v>190.02</v>
          </cell>
          <cell r="D3946">
            <v>430.6</v>
          </cell>
        </row>
        <row r="3947">
          <cell r="A3947" t="str">
            <v>13XL00</v>
          </cell>
          <cell r="B3947">
            <v>516</v>
          </cell>
          <cell r="C3947">
            <v>914.15</v>
          </cell>
          <cell r="D3947">
            <v>1268.83</v>
          </cell>
        </row>
        <row r="3948">
          <cell r="A3948" t="str">
            <v>13XM00</v>
          </cell>
          <cell r="B3948">
            <v>45</v>
          </cell>
          <cell r="C3948">
            <v>0</v>
          </cell>
          <cell r="D3948">
            <v>0</v>
          </cell>
        </row>
        <row r="3949">
          <cell r="A3949" t="str">
            <v>13XN00</v>
          </cell>
          <cell r="B3949">
            <v>245</v>
          </cell>
          <cell r="C3949">
            <v>111.77</v>
          </cell>
          <cell r="D3949">
            <v>280.17</v>
          </cell>
        </row>
        <row r="3950">
          <cell r="A3950" t="str">
            <v>13XP00</v>
          </cell>
          <cell r="B3950">
            <v>129</v>
          </cell>
          <cell r="C3950">
            <v>377.23</v>
          </cell>
          <cell r="D3950">
            <v>465.9</v>
          </cell>
        </row>
        <row r="3951">
          <cell r="A3951" t="str">
            <v>13XQ00</v>
          </cell>
          <cell r="B3951">
            <v>195</v>
          </cell>
          <cell r="C3951">
            <v>0</v>
          </cell>
          <cell r="D3951">
            <v>94.89</v>
          </cell>
        </row>
        <row r="3952">
          <cell r="A3952" t="str">
            <v>13XS00</v>
          </cell>
          <cell r="B3952">
            <v>229</v>
          </cell>
          <cell r="C3952">
            <v>221.75</v>
          </cell>
          <cell r="D3952">
            <v>379.16</v>
          </cell>
        </row>
        <row r="3953">
          <cell r="A3953" t="str">
            <v>13XT00</v>
          </cell>
          <cell r="B3953">
            <v>46</v>
          </cell>
          <cell r="C3953">
            <v>0</v>
          </cell>
          <cell r="D3953">
            <v>8.8699999999999992</v>
          </cell>
        </row>
        <row r="3954">
          <cell r="A3954" t="str">
            <v>13XU00</v>
          </cell>
          <cell r="B3954">
            <v>219</v>
          </cell>
          <cell r="C3954">
            <v>492.5</v>
          </cell>
          <cell r="D3954">
            <v>643.03</v>
          </cell>
        </row>
        <row r="3955">
          <cell r="A3955" t="str">
            <v>13XW00</v>
          </cell>
          <cell r="B3955">
            <v>136</v>
          </cell>
          <cell r="C3955">
            <v>79.23</v>
          </cell>
          <cell r="D3955">
            <v>172.71</v>
          </cell>
        </row>
        <row r="3956">
          <cell r="A3956" t="str">
            <v>13XW01</v>
          </cell>
          <cell r="B3956">
            <v>63</v>
          </cell>
          <cell r="C3956">
            <v>57.23</v>
          </cell>
          <cell r="D3956">
            <v>100.54</v>
          </cell>
        </row>
        <row r="3957">
          <cell r="A3957" t="str">
            <v>13XW02</v>
          </cell>
          <cell r="B3957">
            <v>31</v>
          </cell>
          <cell r="C3957">
            <v>11.96</v>
          </cell>
          <cell r="D3957">
            <v>33.270000000000003</v>
          </cell>
        </row>
        <row r="3958">
          <cell r="A3958" t="str">
            <v>13XX00</v>
          </cell>
          <cell r="B3958">
            <v>65</v>
          </cell>
          <cell r="C3958">
            <v>0</v>
          </cell>
          <cell r="D3958">
            <v>34.54</v>
          </cell>
        </row>
        <row r="3959">
          <cell r="A3959" t="str">
            <v>13YA00</v>
          </cell>
          <cell r="B3959">
            <v>30</v>
          </cell>
          <cell r="C3959">
            <v>0</v>
          </cell>
          <cell r="D3959">
            <v>4.46</v>
          </cell>
        </row>
        <row r="3960">
          <cell r="A3960" t="str">
            <v>13YD00</v>
          </cell>
          <cell r="B3960">
            <v>313</v>
          </cell>
          <cell r="C3960">
            <v>782.35</v>
          </cell>
          <cell r="D3960">
            <v>997.5</v>
          </cell>
        </row>
        <row r="3961">
          <cell r="A3961" t="str">
            <v>13YH00</v>
          </cell>
          <cell r="B3961">
            <v>59</v>
          </cell>
          <cell r="C3961">
            <v>0</v>
          </cell>
          <cell r="D3961">
            <v>11.01</v>
          </cell>
        </row>
        <row r="3962">
          <cell r="A3962" t="str">
            <v>13YI00</v>
          </cell>
          <cell r="B3962">
            <v>214</v>
          </cell>
          <cell r="C3962">
            <v>101.66</v>
          </cell>
          <cell r="D3962">
            <v>248.76</v>
          </cell>
        </row>
        <row r="3963">
          <cell r="A3963" t="str">
            <v>13YL00</v>
          </cell>
          <cell r="B3963">
            <v>452</v>
          </cell>
          <cell r="C3963">
            <v>0</v>
          </cell>
          <cell r="D3963">
            <v>0</v>
          </cell>
        </row>
        <row r="3964">
          <cell r="A3964" t="str">
            <v>13YM00</v>
          </cell>
          <cell r="B3964">
            <v>182</v>
          </cell>
          <cell r="C3964">
            <v>57.84</v>
          </cell>
          <cell r="D3964">
            <v>182.94</v>
          </cell>
        </row>
        <row r="3965">
          <cell r="A3965" t="str">
            <v>13YO00</v>
          </cell>
          <cell r="B3965">
            <v>285</v>
          </cell>
          <cell r="C3965">
            <v>0</v>
          </cell>
          <cell r="D3965">
            <v>192.87</v>
          </cell>
        </row>
        <row r="3966">
          <cell r="A3966" t="str">
            <v>13YQ00</v>
          </cell>
          <cell r="B3966">
            <v>271</v>
          </cell>
          <cell r="C3966">
            <v>0</v>
          </cell>
          <cell r="D3966">
            <v>119.67</v>
          </cell>
        </row>
        <row r="3967">
          <cell r="A3967" t="str">
            <v>13YR00</v>
          </cell>
          <cell r="B3967">
            <v>554</v>
          </cell>
          <cell r="C3967">
            <v>0</v>
          </cell>
          <cell r="D3967">
            <v>172.72</v>
          </cell>
        </row>
        <row r="3968">
          <cell r="A3968" t="str">
            <v>13YT00</v>
          </cell>
          <cell r="B3968">
            <v>47</v>
          </cell>
          <cell r="C3968">
            <v>0</v>
          </cell>
          <cell r="D3968">
            <v>15.62</v>
          </cell>
        </row>
        <row r="3969">
          <cell r="A3969" t="str">
            <v>13YV00</v>
          </cell>
          <cell r="B3969">
            <v>322</v>
          </cell>
          <cell r="C3969">
            <v>0</v>
          </cell>
          <cell r="D3969">
            <v>146.49</v>
          </cell>
        </row>
        <row r="3970">
          <cell r="A3970" t="str">
            <v>13YW00</v>
          </cell>
          <cell r="B3970">
            <v>126</v>
          </cell>
          <cell r="C3970">
            <v>142.02000000000001</v>
          </cell>
          <cell r="D3970">
            <v>228.63</v>
          </cell>
        </row>
        <row r="3971">
          <cell r="A3971" t="str">
            <v>13YX00</v>
          </cell>
          <cell r="B3971">
            <v>364</v>
          </cell>
          <cell r="C3971">
            <v>494.5</v>
          </cell>
          <cell r="D3971">
            <v>744.7</v>
          </cell>
        </row>
        <row r="3972">
          <cell r="A3972" t="str">
            <v>13YZ00</v>
          </cell>
          <cell r="B3972">
            <v>184</v>
          </cell>
          <cell r="C3972">
            <v>510.2</v>
          </cell>
          <cell r="D3972">
            <v>636.66999999999996</v>
          </cell>
        </row>
        <row r="3973">
          <cell r="A3973" t="str">
            <v>13YZ01</v>
          </cell>
          <cell r="B3973">
            <v>275</v>
          </cell>
          <cell r="C3973">
            <v>916.19</v>
          </cell>
          <cell r="D3973">
            <v>1105.22</v>
          </cell>
        </row>
        <row r="3974">
          <cell r="A3974" t="str">
            <v>13ZB00</v>
          </cell>
          <cell r="B3974">
            <v>212</v>
          </cell>
          <cell r="C3974">
            <v>1.35</v>
          </cell>
          <cell r="D3974">
            <v>147.07</v>
          </cell>
        </row>
        <row r="3975">
          <cell r="A3975" t="str">
            <v>13ZE00</v>
          </cell>
          <cell r="B3975">
            <v>223</v>
          </cell>
          <cell r="C3975">
            <v>639.14</v>
          </cell>
          <cell r="D3975">
            <v>792.42</v>
          </cell>
        </row>
        <row r="3976">
          <cell r="A3976" t="str">
            <v>13ZF00</v>
          </cell>
          <cell r="B3976">
            <v>178</v>
          </cell>
          <cell r="C3976">
            <v>10.38</v>
          </cell>
          <cell r="D3976">
            <v>132.74</v>
          </cell>
        </row>
        <row r="3977">
          <cell r="A3977" t="str">
            <v>13ZG00</v>
          </cell>
          <cell r="B3977">
            <v>197</v>
          </cell>
          <cell r="C3977">
            <v>0</v>
          </cell>
          <cell r="D3977">
            <v>113.27</v>
          </cell>
        </row>
        <row r="3978">
          <cell r="A3978" t="str">
            <v>13ZJ00</v>
          </cell>
          <cell r="B3978">
            <v>223</v>
          </cell>
          <cell r="C3978">
            <v>19.239999999999998</v>
          </cell>
          <cell r="D3978">
            <v>172.52</v>
          </cell>
        </row>
        <row r="3979">
          <cell r="A3979" t="str">
            <v>13ZL00</v>
          </cell>
          <cell r="B3979">
            <v>197</v>
          </cell>
          <cell r="C3979">
            <v>0</v>
          </cell>
          <cell r="D3979">
            <v>109.61</v>
          </cell>
        </row>
        <row r="3980">
          <cell r="A3980" t="str">
            <v>13ZM00</v>
          </cell>
          <cell r="B3980">
            <v>170</v>
          </cell>
          <cell r="C3980">
            <v>82.83</v>
          </cell>
          <cell r="D3980">
            <v>199.68</v>
          </cell>
        </row>
        <row r="3981">
          <cell r="A3981" t="str">
            <v>13ZN00</v>
          </cell>
          <cell r="B3981">
            <v>242</v>
          </cell>
          <cell r="C3981">
            <v>79.989999999999995</v>
          </cell>
          <cell r="D3981">
            <v>246.34</v>
          </cell>
        </row>
        <row r="3982">
          <cell r="A3982" t="str">
            <v>13ZO00</v>
          </cell>
          <cell r="B3982">
            <v>57</v>
          </cell>
          <cell r="C3982">
            <v>8.1999999999999993</v>
          </cell>
          <cell r="D3982">
            <v>47.38</v>
          </cell>
        </row>
        <row r="3983">
          <cell r="A3983" t="str">
            <v>13ZR00</v>
          </cell>
          <cell r="B3983">
            <v>186</v>
          </cell>
          <cell r="C3983">
            <v>12.75</v>
          </cell>
          <cell r="D3983">
            <v>140.6</v>
          </cell>
        </row>
        <row r="3984">
          <cell r="A3984" t="str">
            <v>13ZS00</v>
          </cell>
          <cell r="B3984">
            <v>229</v>
          </cell>
          <cell r="C3984">
            <v>268.54000000000002</v>
          </cell>
          <cell r="D3984">
            <v>425.94</v>
          </cell>
        </row>
        <row r="3985">
          <cell r="A3985" t="str">
            <v>13ZW00</v>
          </cell>
          <cell r="B3985">
            <v>66</v>
          </cell>
          <cell r="C3985">
            <v>0</v>
          </cell>
          <cell r="D3985">
            <v>14.75</v>
          </cell>
        </row>
        <row r="3986">
          <cell r="A3986" t="str">
            <v>13ZY00</v>
          </cell>
          <cell r="B3986">
            <v>693</v>
          </cell>
          <cell r="C3986">
            <v>1083.05</v>
          </cell>
          <cell r="D3986">
            <v>1559.39</v>
          </cell>
        </row>
        <row r="3987">
          <cell r="A3987" t="str">
            <v>14AB00</v>
          </cell>
          <cell r="B3987">
            <v>221</v>
          </cell>
          <cell r="C3987">
            <v>145.02000000000001</v>
          </cell>
          <cell r="D3987">
            <v>296.93</v>
          </cell>
        </row>
        <row r="3988">
          <cell r="A3988" t="str">
            <v>14AD00</v>
          </cell>
          <cell r="B3988">
            <v>50</v>
          </cell>
          <cell r="C3988">
            <v>3.26</v>
          </cell>
          <cell r="D3988">
            <v>37.630000000000003</v>
          </cell>
        </row>
        <row r="3989">
          <cell r="A3989" t="str">
            <v>14AE00</v>
          </cell>
          <cell r="B3989">
            <v>531</v>
          </cell>
          <cell r="C3989">
            <v>0</v>
          </cell>
          <cell r="D3989">
            <v>103.97</v>
          </cell>
        </row>
        <row r="3990">
          <cell r="A3990" t="str">
            <v>14AG00</v>
          </cell>
          <cell r="B3990">
            <v>186</v>
          </cell>
          <cell r="C3990">
            <v>0</v>
          </cell>
          <cell r="D3990">
            <v>100.91</v>
          </cell>
        </row>
        <row r="3991">
          <cell r="A3991" t="str">
            <v>14AH00</v>
          </cell>
          <cell r="B3991">
            <v>41</v>
          </cell>
          <cell r="C3991">
            <v>0</v>
          </cell>
          <cell r="D3991">
            <v>0</v>
          </cell>
        </row>
        <row r="3992">
          <cell r="A3992" t="str">
            <v>14AI00</v>
          </cell>
          <cell r="B3992">
            <v>231</v>
          </cell>
          <cell r="C3992">
            <v>721.48</v>
          </cell>
          <cell r="D3992">
            <v>880.26</v>
          </cell>
        </row>
        <row r="3993">
          <cell r="A3993" t="str">
            <v>14AL00</v>
          </cell>
          <cell r="B3993">
            <v>122</v>
          </cell>
          <cell r="C3993">
            <v>102.28</v>
          </cell>
          <cell r="D3993">
            <v>186.13</v>
          </cell>
        </row>
        <row r="3994">
          <cell r="A3994" t="str">
            <v>14AS00</v>
          </cell>
          <cell r="B3994">
            <v>141</v>
          </cell>
          <cell r="C3994">
            <v>111.26</v>
          </cell>
          <cell r="D3994">
            <v>208.18</v>
          </cell>
        </row>
        <row r="3995">
          <cell r="A3995" t="str">
            <v>14AZ00</v>
          </cell>
          <cell r="B3995">
            <v>195</v>
          </cell>
          <cell r="C3995">
            <v>384.78</v>
          </cell>
          <cell r="D3995">
            <v>518.80999999999995</v>
          </cell>
        </row>
        <row r="3996">
          <cell r="A3996" t="str">
            <v>14BB00</v>
          </cell>
          <cell r="B3996">
            <v>551</v>
          </cell>
          <cell r="C3996">
            <v>0</v>
          </cell>
          <cell r="D3996">
            <v>298.74</v>
          </cell>
        </row>
        <row r="3997">
          <cell r="A3997" t="str">
            <v>14BC00</v>
          </cell>
          <cell r="B3997">
            <v>159</v>
          </cell>
          <cell r="C3997">
            <v>0</v>
          </cell>
          <cell r="D3997">
            <v>101.31</v>
          </cell>
        </row>
        <row r="3998">
          <cell r="A3998" t="str">
            <v>14BD00</v>
          </cell>
          <cell r="B3998">
            <v>93</v>
          </cell>
          <cell r="C3998">
            <v>35.049999999999997</v>
          </cell>
          <cell r="D3998">
            <v>98.97</v>
          </cell>
        </row>
        <row r="3999">
          <cell r="A3999" t="str">
            <v>14BG00</v>
          </cell>
          <cell r="B3999">
            <v>119</v>
          </cell>
          <cell r="C3999">
            <v>0</v>
          </cell>
          <cell r="D3999">
            <v>15.57</v>
          </cell>
        </row>
        <row r="4000">
          <cell r="A4000" t="str">
            <v>14BJ00</v>
          </cell>
          <cell r="B4000">
            <v>89</v>
          </cell>
          <cell r="C4000">
            <v>0</v>
          </cell>
          <cell r="D4000">
            <v>4.71</v>
          </cell>
        </row>
        <row r="4001">
          <cell r="A4001" t="str">
            <v>14BL00</v>
          </cell>
          <cell r="B4001">
            <v>159</v>
          </cell>
          <cell r="C4001">
            <v>0</v>
          </cell>
          <cell r="D4001">
            <v>97.38</v>
          </cell>
        </row>
        <row r="4002">
          <cell r="A4002" t="str">
            <v>14BO00</v>
          </cell>
          <cell r="B4002">
            <v>168</v>
          </cell>
          <cell r="C4002">
            <v>137.63</v>
          </cell>
          <cell r="D4002">
            <v>253.1</v>
          </cell>
        </row>
        <row r="4003">
          <cell r="A4003" t="str">
            <v>14BP00</v>
          </cell>
          <cell r="B4003">
            <v>74</v>
          </cell>
          <cell r="C4003">
            <v>0</v>
          </cell>
          <cell r="D4003">
            <v>36.520000000000003</v>
          </cell>
        </row>
        <row r="4004">
          <cell r="A4004" t="str">
            <v>14BQ00</v>
          </cell>
          <cell r="B4004">
            <v>102</v>
          </cell>
          <cell r="C4004">
            <v>117.4</v>
          </cell>
          <cell r="D4004">
            <v>187.51</v>
          </cell>
        </row>
        <row r="4005">
          <cell r="A4005" t="str">
            <v>14BT00</v>
          </cell>
          <cell r="B4005">
            <v>203</v>
          </cell>
          <cell r="C4005">
            <v>691.26</v>
          </cell>
          <cell r="D4005">
            <v>830.8</v>
          </cell>
        </row>
        <row r="4006">
          <cell r="A4006" t="str">
            <v>14BV00</v>
          </cell>
          <cell r="B4006">
            <v>256</v>
          </cell>
          <cell r="C4006">
            <v>153.68</v>
          </cell>
          <cell r="D4006">
            <v>329.65</v>
          </cell>
        </row>
        <row r="4007">
          <cell r="A4007" t="str">
            <v>14BW00</v>
          </cell>
          <cell r="B4007">
            <v>391</v>
          </cell>
          <cell r="C4007">
            <v>117.2</v>
          </cell>
          <cell r="D4007">
            <v>385.96</v>
          </cell>
        </row>
        <row r="4008">
          <cell r="A4008" t="str">
            <v>14BZ00</v>
          </cell>
          <cell r="B4008">
            <v>203</v>
          </cell>
          <cell r="C4008">
            <v>0</v>
          </cell>
          <cell r="D4008">
            <v>27.31</v>
          </cell>
        </row>
        <row r="4009">
          <cell r="A4009" t="str">
            <v>14CA00</v>
          </cell>
          <cell r="B4009">
            <v>67</v>
          </cell>
          <cell r="C4009">
            <v>4.1500000000000004</v>
          </cell>
          <cell r="D4009">
            <v>50.21</v>
          </cell>
        </row>
        <row r="4010">
          <cell r="A4010" t="str">
            <v>14CI00</v>
          </cell>
          <cell r="B4010">
            <v>665</v>
          </cell>
          <cell r="C4010">
            <v>339.83</v>
          </cell>
          <cell r="D4010">
            <v>796.93</v>
          </cell>
        </row>
        <row r="4011">
          <cell r="A4011" t="str">
            <v>14CL00</v>
          </cell>
          <cell r="B4011">
            <v>488</v>
          </cell>
          <cell r="C4011">
            <v>934.3</v>
          </cell>
          <cell r="D4011">
            <v>1269.73</v>
          </cell>
        </row>
        <row r="4012">
          <cell r="A4012" t="str">
            <v>14CM00</v>
          </cell>
          <cell r="B4012">
            <v>191</v>
          </cell>
          <cell r="C4012">
            <v>0</v>
          </cell>
          <cell r="D4012">
            <v>103.32</v>
          </cell>
        </row>
        <row r="4013">
          <cell r="A4013" t="str">
            <v>14CR00</v>
          </cell>
          <cell r="B4013">
            <v>231</v>
          </cell>
          <cell r="C4013">
            <v>0</v>
          </cell>
          <cell r="D4013">
            <v>99.05</v>
          </cell>
        </row>
        <row r="4014">
          <cell r="A4014" t="str">
            <v>14CW00</v>
          </cell>
          <cell r="B4014">
            <v>27</v>
          </cell>
          <cell r="C4014">
            <v>30.29</v>
          </cell>
          <cell r="D4014">
            <v>48.85</v>
          </cell>
        </row>
        <row r="4015">
          <cell r="A4015" t="str">
            <v>14CX00</v>
          </cell>
          <cell r="B4015">
            <v>154</v>
          </cell>
          <cell r="C4015">
            <v>205.7</v>
          </cell>
          <cell r="D4015">
            <v>311.55</v>
          </cell>
        </row>
        <row r="4016">
          <cell r="A4016" t="str">
            <v>14CY00</v>
          </cell>
          <cell r="B4016">
            <v>63</v>
          </cell>
          <cell r="C4016">
            <v>82.32</v>
          </cell>
          <cell r="D4016">
            <v>125.62</v>
          </cell>
        </row>
        <row r="4017">
          <cell r="A4017" t="str">
            <v>14DF00</v>
          </cell>
          <cell r="B4017">
            <v>319</v>
          </cell>
          <cell r="C4017">
            <v>0</v>
          </cell>
          <cell r="D4017">
            <v>29.37</v>
          </cell>
        </row>
        <row r="4018">
          <cell r="A4018" t="str">
            <v>14DG00</v>
          </cell>
          <cell r="B4018">
            <v>250</v>
          </cell>
          <cell r="C4018">
            <v>0</v>
          </cell>
          <cell r="D4018">
            <v>14.59</v>
          </cell>
        </row>
        <row r="4019">
          <cell r="A4019" t="str">
            <v>14DI00</v>
          </cell>
          <cell r="B4019">
            <v>268</v>
          </cell>
          <cell r="C4019">
            <v>763.4</v>
          </cell>
          <cell r="D4019">
            <v>947.61</v>
          </cell>
        </row>
        <row r="4020">
          <cell r="A4020" t="str">
            <v>14DJ00</v>
          </cell>
          <cell r="B4020">
            <v>237</v>
          </cell>
          <cell r="C4020">
            <v>112.78</v>
          </cell>
          <cell r="D4020">
            <v>275.68</v>
          </cell>
        </row>
        <row r="4021">
          <cell r="A4021" t="str">
            <v>14DK00</v>
          </cell>
          <cell r="B4021">
            <v>278</v>
          </cell>
          <cell r="C4021">
            <v>0</v>
          </cell>
          <cell r="D4021">
            <v>153.32</v>
          </cell>
        </row>
        <row r="4022">
          <cell r="A4022" t="str">
            <v>14DL00</v>
          </cell>
          <cell r="B4022">
            <v>107</v>
          </cell>
          <cell r="C4022">
            <v>28.28</v>
          </cell>
          <cell r="D4022">
            <v>101.83</v>
          </cell>
        </row>
        <row r="4023">
          <cell r="A4023" t="str">
            <v>14DN00</v>
          </cell>
          <cell r="B4023">
            <v>294</v>
          </cell>
          <cell r="C4023">
            <v>201.49</v>
          </cell>
          <cell r="D4023">
            <v>403.58</v>
          </cell>
        </row>
        <row r="4024">
          <cell r="A4024" t="str">
            <v>14DO00</v>
          </cell>
          <cell r="B4024">
            <v>473</v>
          </cell>
          <cell r="C4024">
            <v>0</v>
          </cell>
          <cell r="D4024">
            <v>115.93</v>
          </cell>
        </row>
        <row r="4025">
          <cell r="A4025" t="str">
            <v>14DP00</v>
          </cell>
          <cell r="B4025">
            <v>161</v>
          </cell>
          <cell r="C4025">
            <v>151.78</v>
          </cell>
          <cell r="D4025">
            <v>262.45</v>
          </cell>
        </row>
        <row r="4026">
          <cell r="A4026" t="str">
            <v>14DS00</v>
          </cell>
          <cell r="B4026">
            <v>252</v>
          </cell>
          <cell r="C4026">
            <v>217.08</v>
          </cell>
          <cell r="D4026">
            <v>390.3</v>
          </cell>
        </row>
        <row r="4027">
          <cell r="A4027" t="str">
            <v>14DU00</v>
          </cell>
          <cell r="B4027">
            <v>208</v>
          </cell>
          <cell r="C4027">
            <v>0</v>
          </cell>
          <cell r="D4027">
            <v>100.55</v>
          </cell>
        </row>
        <row r="4028">
          <cell r="A4028" t="str">
            <v>14DW00</v>
          </cell>
          <cell r="B4028">
            <v>149</v>
          </cell>
          <cell r="C4028">
            <v>238.09</v>
          </cell>
          <cell r="D4028">
            <v>340.5</v>
          </cell>
        </row>
        <row r="4029">
          <cell r="A4029" t="str">
            <v>14DZ00</v>
          </cell>
          <cell r="B4029">
            <v>174</v>
          </cell>
          <cell r="C4029">
            <v>445.32</v>
          </cell>
          <cell r="D4029">
            <v>564.91999999999996</v>
          </cell>
        </row>
        <row r="4030">
          <cell r="A4030" t="str">
            <v>14DZ01</v>
          </cell>
          <cell r="B4030">
            <v>79</v>
          </cell>
          <cell r="C4030">
            <v>184.25</v>
          </cell>
          <cell r="D4030">
            <v>238.55</v>
          </cell>
        </row>
        <row r="4031">
          <cell r="A4031" t="str">
            <v>14EB00</v>
          </cell>
          <cell r="B4031">
            <v>209</v>
          </cell>
          <cell r="C4031">
            <v>113.21</v>
          </cell>
          <cell r="D4031">
            <v>256.86</v>
          </cell>
        </row>
        <row r="4032">
          <cell r="A4032" t="str">
            <v>14EC00</v>
          </cell>
          <cell r="B4032">
            <v>458</v>
          </cell>
          <cell r="C4032">
            <v>1422.84</v>
          </cell>
          <cell r="D4032">
            <v>1737.66</v>
          </cell>
        </row>
        <row r="4033">
          <cell r="A4033" t="str">
            <v>14EG00</v>
          </cell>
          <cell r="B4033">
            <v>112</v>
          </cell>
          <cell r="C4033">
            <v>0</v>
          </cell>
          <cell r="D4033">
            <v>23.8</v>
          </cell>
        </row>
        <row r="4034">
          <cell r="A4034" t="str">
            <v>14EJ00</v>
          </cell>
          <cell r="B4034">
            <v>162</v>
          </cell>
          <cell r="C4034">
            <v>410.46</v>
          </cell>
          <cell r="D4034">
            <v>521.80999999999995</v>
          </cell>
        </row>
        <row r="4035">
          <cell r="A4035" t="str">
            <v>14EK00</v>
          </cell>
          <cell r="B4035">
            <v>316</v>
          </cell>
          <cell r="C4035">
            <v>0</v>
          </cell>
          <cell r="D4035">
            <v>193.12</v>
          </cell>
        </row>
        <row r="4036">
          <cell r="A4036" t="str">
            <v>14EL00</v>
          </cell>
          <cell r="B4036">
            <v>93</v>
          </cell>
          <cell r="C4036">
            <v>0</v>
          </cell>
          <cell r="D4036">
            <v>30.53</v>
          </cell>
        </row>
        <row r="4037">
          <cell r="A4037" t="str">
            <v>14EP00</v>
          </cell>
          <cell r="B4037">
            <v>207</v>
          </cell>
          <cell r="C4037">
            <v>0</v>
          </cell>
          <cell r="D4037">
            <v>110.84</v>
          </cell>
        </row>
        <row r="4038">
          <cell r="A4038" t="str">
            <v>14EQ00</v>
          </cell>
          <cell r="B4038">
            <v>42</v>
          </cell>
          <cell r="C4038">
            <v>0</v>
          </cell>
          <cell r="D4038">
            <v>5</v>
          </cell>
        </row>
        <row r="4039">
          <cell r="A4039" t="str">
            <v>14ER00</v>
          </cell>
          <cell r="B4039">
            <v>139</v>
          </cell>
          <cell r="C4039">
            <v>0</v>
          </cell>
          <cell r="D4039">
            <v>37.700000000000003</v>
          </cell>
        </row>
        <row r="4040">
          <cell r="A4040" t="str">
            <v>14ET00</v>
          </cell>
          <cell r="B4040">
            <v>359</v>
          </cell>
          <cell r="C4040">
            <v>0</v>
          </cell>
          <cell r="D4040">
            <v>160.77000000000001</v>
          </cell>
        </row>
        <row r="4041">
          <cell r="A4041" t="str">
            <v>14EV00</v>
          </cell>
          <cell r="B4041">
            <v>263</v>
          </cell>
          <cell r="C4041">
            <v>148.19</v>
          </cell>
          <cell r="D4041">
            <v>328.97</v>
          </cell>
        </row>
        <row r="4042">
          <cell r="A4042" t="str">
            <v>14EW00</v>
          </cell>
          <cell r="B4042">
            <v>313</v>
          </cell>
          <cell r="C4042">
            <v>358.05</v>
          </cell>
          <cell r="D4042">
            <v>573.20000000000005</v>
          </cell>
        </row>
        <row r="4043">
          <cell r="A4043" t="str">
            <v>14EX00</v>
          </cell>
          <cell r="B4043">
            <v>297</v>
          </cell>
          <cell r="C4043">
            <v>394.29</v>
          </cell>
          <cell r="D4043">
            <v>598.44000000000005</v>
          </cell>
        </row>
        <row r="4044">
          <cell r="A4044" t="str">
            <v>14EZ00</v>
          </cell>
          <cell r="B4044">
            <v>105</v>
          </cell>
          <cell r="C4044">
            <v>0</v>
          </cell>
          <cell r="D4044">
            <v>22.31</v>
          </cell>
        </row>
        <row r="4045">
          <cell r="A4045" t="str">
            <v>14FA00</v>
          </cell>
          <cell r="B4045">
            <v>361</v>
          </cell>
          <cell r="C4045">
            <v>0</v>
          </cell>
          <cell r="D4045">
            <v>239.33</v>
          </cell>
        </row>
        <row r="4046">
          <cell r="A4046" t="str">
            <v>14FC00</v>
          </cell>
          <cell r="B4046">
            <v>217</v>
          </cell>
          <cell r="C4046">
            <v>464.56</v>
          </cell>
          <cell r="D4046">
            <v>613.72</v>
          </cell>
        </row>
        <row r="4047">
          <cell r="A4047" t="str">
            <v>14FD00</v>
          </cell>
          <cell r="B4047">
            <v>149</v>
          </cell>
          <cell r="C4047">
            <v>0</v>
          </cell>
          <cell r="D4047">
            <v>98.02</v>
          </cell>
        </row>
        <row r="4048">
          <cell r="A4048" t="str">
            <v>14FE00</v>
          </cell>
          <cell r="B4048">
            <v>64</v>
          </cell>
          <cell r="C4048">
            <v>2.4</v>
          </cell>
          <cell r="D4048">
            <v>46.39</v>
          </cell>
        </row>
        <row r="4049">
          <cell r="A4049" t="str">
            <v>14FG00</v>
          </cell>
          <cell r="B4049">
            <v>10</v>
          </cell>
          <cell r="C4049">
            <v>0</v>
          </cell>
          <cell r="D4049">
            <v>0</v>
          </cell>
        </row>
        <row r="4050">
          <cell r="A4050" t="str">
            <v>14FH00</v>
          </cell>
          <cell r="B4050">
            <v>400</v>
          </cell>
          <cell r="C4050">
            <v>0</v>
          </cell>
          <cell r="D4050">
            <v>80.02</v>
          </cell>
        </row>
        <row r="4051">
          <cell r="A4051" t="str">
            <v>14FI00</v>
          </cell>
          <cell r="B4051">
            <v>167</v>
          </cell>
          <cell r="C4051">
            <v>142.6</v>
          </cell>
          <cell r="D4051">
            <v>257.39</v>
          </cell>
        </row>
        <row r="4052">
          <cell r="A4052" t="str">
            <v>14FJ00</v>
          </cell>
          <cell r="B4052">
            <v>318</v>
          </cell>
          <cell r="C4052">
            <v>241.07</v>
          </cell>
          <cell r="D4052">
            <v>459.65</v>
          </cell>
        </row>
        <row r="4053">
          <cell r="A4053" t="str">
            <v>14FM00</v>
          </cell>
          <cell r="B4053">
            <v>378</v>
          </cell>
          <cell r="C4053">
            <v>270.87</v>
          </cell>
          <cell r="D4053">
            <v>530.70000000000005</v>
          </cell>
        </row>
        <row r="4054">
          <cell r="A4054" t="str">
            <v>14FP00</v>
          </cell>
          <cell r="B4054">
            <v>97</v>
          </cell>
          <cell r="C4054">
            <v>0</v>
          </cell>
          <cell r="D4054">
            <v>29.28</v>
          </cell>
        </row>
        <row r="4055">
          <cell r="A4055" t="str">
            <v>14FQ00</v>
          </cell>
          <cell r="B4055">
            <v>198</v>
          </cell>
          <cell r="C4055">
            <v>107.31</v>
          </cell>
          <cell r="D4055">
            <v>243.41</v>
          </cell>
        </row>
        <row r="4056">
          <cell r="A4056" t="str">
            <v>14FR00</v>
          </cell>
          <cell r="B4056">
            <v>277</v>
          </cell>
          <cell r="C4056">
            <v>0</v>
          </cell>
          <cell r="D4056">
            <v>84.96</v>
          </cell>
        </row>
        <row r="4057">
          <cell r="A4057" t="str">
            <v>14FS00</v>
          </cell>
          <cell r="B4057">
            <v>152</v>
          </cell>
          <cell r="C4057">
            <v>8.3800000000000008</v>
          </cell>
          <cell r="D4057">
            <v>112.86</v>
          </cell>
        </row>
        <row r="4058">
          <cell r="A4058" t="str">
            <v>14FU00</v>
          </cell>
          <cell r="B4058">
            <v>209</v>
          </cell>
          <cell r="C4058">
            <v>267.3</v>
          </cell>
          <cell r="D4058">
            <v>410.96</v>
          </cell>
        </row>
        <row r="4059">
          <cell r="A4059" t="str">
            <v>14FX00</v>
          </cell>
          <cell r="B4059">
            <v>63</v>
          </cell>
          <cell r="C4059">
            <v>157.34</v>
          </cell>
          <cell r="D4059">
            <v>200.65</v>
          </cell>
        </row>
        <row r="4060">
          <cell r="A4060" t="str">
            <v>14FY00</v>
          </cell>
          <cell r="B4060">
            <v>115</v>
          </cell>
          <cell r="C4060">
            <v>0</v>
          </cell>
          <cell r="D4060">
            <v>26.19</v>
          </cell>
        </row>
        <row r="4061">
          <cell r="A4061" t="str">
            <v>14GD00</v>
          </cell>
          <cell r="B4061">
            <v>163</v>
          </cell>
          <cell r="C4061">
            <v>0</v>
          </cell>
          <cell r="D4061">
            <v>105.56</v>
          </cell>
        </row>
        <row r="4062">
          <cell r="A4062" t="str">
            <v>14GF00</v>
          </cell>
          <cell r="B4062">
            <v>82</v>
          </cell>
          <cell r="C4062">
            <v>0</v>
          </cell>
          <cell r="D4062">
            <v>55.66</v>
          </cell>
        </row>
        <row r="4063">
          <cell r="A4063" t="str">
            <v>14GK00</v>
          </cell>
          <cell r="B4063">
            <v>477</v>
          </cell>
          <cell r="C4063">
            <v>0</v>
          </cell>
          <cell r="D4063">
            <v>148</v>
          </cell>
        </row>
        <row r="4064">
          <cell r="A4064" t="str">
            <v>14GL00</v>
          </cell>
          <cell r="B4064">
            <v>142</v>
          </cell>
          <cell r="C4064">
            <v>485.38</v>
          </cell>
          <cell r="D4064">
            <v>582.98</v>
          </cell>
        </row>
        <row r="4065">
          <cell r="A4065" t="str">
            <v>14GN00</v>
          </cell>
          <cell r="B4065">
            <v>275</v>
          </cell>
          <cell r="C4065">
            <v>295.94</v>
          </cell>
          <cell r="D4065">
            <v>484.97</v>
          </cell>
        </row>
        <row r="4066">
          <cell r="A4066" t="str">
            <v>14GQ00</v>
          </cell>
          <cell r="B4066">
            <v>91</v>
          </cell>
          <cell r="C4066">
            <v>68.23</v>
          </cell>
          <cell r="D4066">
            <v>130.78</v>
          </cell>
        </row>
        <row r="4067">
          <cell r="A4067" t="str">
            <v>14GR00</v>
          </cell>
          <cell r="B4067">
            <v>113</v>
          </cell>
          <cell r="C4067">
            <v>163.22999999999999</v>
          </cell>
          <cell r="D4067">
            <v>240.9</v>
          </cell>
        </row>
        <row r="4068">
          <cell r="A4068" t="str">
            <v>14GU00</v>
          </cell>
          <cell r="B4068">
            <v>266</v>
          </cell>
          <cell r="C4068">
            <v>109.91</v>
          </cell>
          <cell r="D4068">
            <v>292.75</v>
          </cell>
        </row>
        <row r="4069">
          <cell r="A4069" t="str">
            <v>14GV00</v>
          </cell>
          <cell r="B4069">
            <v>118</v>
          </cell>
          <cell r="C4069">
            <v>0</v>
          </cell>
          <cell r="D4069">
            <v>4.96</v>
          </cell>
        </row>
        <row r="4070">
          <cell r="A4070" t="str">
            <v>14GW00</v>
          </cell>
          <cell r="B4070">
            <v>201</v>
          </cell>
          <cell r="C4070">
            <v>629.66</v>
          </cell>
          <cell r="D4070">
            <v>767.82</v>
          </cell>
        </row>
        <row r="4071">
          <cell r="A4071" t="str">
            <v>14HA00</v>
          </cell>
          <cell r="B4071">
            <v>119</v>
          </cell>
          <cell r="C4071">
            <v>27.57</v>
          </cell>
          <cell r="D4071">
            <v>109.37</v>
          </cell>
        </row>
        <row r="4072">
          <cell r="A4072" t="str">
            <v>14HB00</v>
          </cell>
          <cell r="B4072">
            <v>888</v>
          </cell>
          <cell r="C4072">
            <v>0</v>
          </cell>
          <cell r="D4072">
            <v>430.66</v>
          </cell>
        </row>
        <row r="4073">
          <cell r="A4073" t="str">
            <v>14HC00</v>
          </cell>
          <cell r="B4073">
            <v>117</v>
          </cell>
          <cell r="C4073">
            <v>113.92</v>
          </cell>
          <cell r="D4073">
            <v>194.34</v>
          </cell>
        </row>
        <row r="4074">
          <cell r="A4074" t="str">
            <v>14HD00</v>
          </cell>
          <cell r="B4074">
            <v>57</v>
          </cell>
          <cell r="C4074">
            <v>59.19</v>
          </cell>
          <cell r="D4074">
            <v>98.37</v>
          </cell>
        </row>
        <row r="4075">
          <cell r="A4075" t="str">
            <v>14HE00</v>
          </cell>
          <cell r="B4075">
            <v>245</v>
          </cell>
          <cell r="C4075">
            <v>0</v>
          </cell>
          <cell r="D4075">
            <v>37.71</v>
          </cell>
        </row>
        <row r="4076">
          <cell r="A4076" t="str">
            <v>14HJ00</v>
          </cell>
          <cell r="B4076">
            <v>77</v>
          </cell>
          <cell r="C4076">
            <v>0</v>
          </cell>
          <cell r="D4076">
            <v>0</v>
          </cell>
        </row>
        <row r="4077">
          <cell r="A4077" t="str">
            <v>14HK00</v>
          </cell>
          <cell r="B4077">
            <v>86</v>
          </cell>
          <cell r="C4077">
            <v>81.819999999999993</v>
          </cell>
          <cell r="D4077">
            <v>140.93</v>
          </cell>
        </row>
        <row r="4078">
          <cell r="A4078" t="str">
            <v>14HM00</v>
          </cell>
          <cell r="B4078">
            <v>311</v>
          </cell>
          <cell r="C4078">
            <v>118.41</v>
          </cell>
          <cell r="D4078">
            <v>332.18</v>
          </cell>
        </row>
        <row r="4079">
          <cell r="A4079" t="str">
            <v>14HO00</v>
          </cell>
          <cell r="B4079">
            <v>345</v>
          </cell>
          <cell r="C4079">
            <v>0</v>
          </cell>
          <cell r="D4079">
            <v>175.17</v>
          </cell>
        </row>
        <row r="4080">
          <cell r="A4080" t="str">
            <v>14HR00</v>
          </cell>
          <cell r="B4080">
            <v>339</v>
          </cell>
          <cell r="C4080">
            <v>468.68</v>
          </cell>
          <cell r="D4080">
            <v>701.69</v>
          </cell>
        </row>
        <row r="4081">
          <cell r="A4081" t="str">
            <v>14HS00</v>
          </cell>
          <cell r="B4081">
            <v>137</v>
          </cell>
          <cell r="C4081">
            <v>0</v>
          </cell>
          <cell r="D4081">
            <v>49.75</v>
          </cell>
        </row>
        <row r="4082">
          <cell r="A4082" t="str">
            <v>14HT00</v>
          </cell>
          <cell r="B4082">
            <v>63</v>
          </cell>
          <cell r="C4082">
            <v>208.32</v>
          </cell>
          <cell r="D4082">
            <v>251.63</v>
          </cell>
        </row>
        <row r="4083">
          <cell r="A4083" t="str">
            <v>14HU00</v>
          </cell>
          <cell r="B4083">
            <v>205</v>
          </cell>
          <cell r="C4083">
            <v>512.02</v>
          </cell>
          <cell r="D4083">
            <v>652.92999999999995</v>
          </cell>
        </row>
        <row r="4084">
          <cell r="A4084" t="str">
            <v>14HV00</v>
          </cell>
          <cell r="B4084">
            <v>299</v>
          </cell>
          <cell r="C4084">
            <v>0</v>
          </cell>
          <cell r="D4084">
            <v>23.59</v>
          </cell>
        </row>
        <row r="4085">
          <cell r="A4085" t="str">
            <v>14HY00</v>
          </cell>
          <cell r="B4085">
            <v>362</v>
          </cell>
          <cell r="C4085">
            <v>465.26</v>
          </cell>
          <cell r="D4085">
            <v>714.09</v>
          </cell>
        </row>
        <row r="4086">
          <cell r="A4086" t="str">
            <v>14HZ00</v>
          </cell>
          <cell r="B4086">
            <v>158</v>
          </cell>
          <cell r="C4086">
            <v>56.74</v>
          </cell>
          <cell r="D4086">
            <v>165.34</v>
          </cell>
        </row>
        <row r="4087">
          <cell r="A4087" t="str">
            <v>14IA00</v>
          </cell>
          <cell r="B4087">
            <v>225</v>
          </cell>
          <cell r="C4087">
            <v>86.01</v>
          </cell>
          <cell r="D4087">
            <v>240.67</v>
          </cell>
        </row>
        <row r="4088">
          <cell r="A4088" t="str">
            <v>14IH00</v>
          </cell>
          <cell r="B4088">
            <v>118</v>
          </cell>
          <cell r="C4088">
            <v>123.46</v>
          </cell>
          <cell r="D4088">
            <v>204.57</v>
          </cell>
        </row>
        <row r="4089">
          <cell r="A4089" t="str">
            <v>14IK00</v>
          </cell>
          <cell r="B4089">
            <v>70</v>
          </cell>
          <cell r="C4089">
            <v>98.65</v>
          </cell>
          <cell r="D4089">
            <v>146.77000000000001</v>
          </cell>
        </row>
        <row r="4090">
          <cell r="A4090" t="str">
            <v>14IM00</v>
          </cell>
          <cell r="B4090">
            <v>126</v>
          </cell>
          <cell r="C4090">
            <v>168.52</v>
          </cell>
          <cell r="D4090">
            <v>255.13</v>
          </cell>
        </row>
        <row r="4091">
          <cell r="A4091" t="str">
            <v>14IP00</v>
          </cell>
          <cell r="B4091">
            <v>392</v>
          </cell>
          <cell r="C4091">
            <v>0</v>
          </cell>
          <cell r="D4091">
            <v>164.77</v>
          </cell>
        </row>
        <row r="4092">
          <cell r="A4092" t="str">
            <v>14IS00</v>
          </cell>
          <cell r="B4092">
            <v>74</v>
          </cell>
          <cell r="C4092">
            <v>6.85</v>
          </cell>
          <cell r="D4092">
            <v>57.71</v>
          </cell>
        </row>
        <row r="4093">
          <cell r="A4093" t="str">
            <v>14IW00</v>
          </cell>
          <cell r="B4093">
            <v>409</v>
          </cell>
          <cell r="C4093">
            <v>0</v>
          </cell>
          <cell r="D4093">
            <v>137.15</v>
          </cell>
        </row>
        <row r="4094">
          <cell r="A4094" t="str">
            <v>14IX00</v>
          </cell>
          <cell r="B4094">
            <v>191</v>
          </cell>
          <cell r="C4094">
            <v>0</v>
          </cell>
          <cell r="D4094">
            <v>76.62</v>
          </cell>
        </row>
        <row r="4095">
          <cell r="A4095" t="str">
            <v>14IY00</v>
          </cell>
          <cell r="B4095">
            <v>274</v>
          </cell>
          <cell r="C4095">
            <v>0</v>
          </cell>
          <cell r="D4095">
            <v>81.56</v>
          </cell>
        </row>
        <row r="4096">
          <cell r="A4096" t="str">
            <v>14JC00</v>
          </cell>
          <cell r="B4096">
            <v>213</v>
          </cell>
          <cell r="C4096">
            <v>412.69</v>
          </cell>
          <cell r="D4096">
            <v>559.1</v>
          </cell>
        </row>
        <row r="4097">
          <cell r="A4097" t="str">
            <v>14JC01</v>
          </cell>
          <cell r="B4097">
            <v>236</v>
          </cell>
          <cell r="C4097">
            <v>377.21</v>
          </cell>
          <cell r="D4097">
            <v>539.42999999999995</v>
          </cell>
        </row>
        <row r="4098">
          <cell r="A4098" t="str">
            <v>14JI00</v>
          </cell>
          <cell r="B4098">
            <v>336</v>
          </cell>
          <cell r="C4098">
            <v>0</v>
          </cell>
          <cell r="D4098">
            <v>68.3</v>
          </cell>
        </row>
        <row r="4099">
          <cell r="A4099" t="str">
            <v>14JK00</v>
          </cell>
          <cell r="B4099">
            <v>180</v>
          </cell>
          <cell r="C4099">
            <v>448.89</v>
          </cell>
          <cell r="D4099">
            <v>572.61</v>
          </cell>
        </row>
        <row r="4100">
          <cell r="A4100" t="str">
            <v>14JR00</v>
          </cell>
          <cell r="B4100">
            <v>564</v>
          </cell>
          <cell r="C4100">
            <v>0</v>
          </cell>
          <cell r="D4100">
            <v>81.22</v>
          </cell>
        </row>
        <row r="4101">
          <cell r="A4101" t="str">
            <v>14JW00</v>
          </cell>
          <cell r="B4101">
            <v>198</v>
          </cell>
          <cell r="C4101">
            <v>160.33000000000001</v>
          </cell>
          <cell r="D4101">
            <v>296.43</v>
          </cell>
        </row>
        <row r="4102">
          <cell r="A4102" t="str">
            <v>14JY00</v>
          </cell>
          <cell r="B4102">
            <v>41</v>
          </cell>
          <cell r="C4102">
            <v>0</v>
          </cell>
          <cell r="D4102">
            <v>21.03</v>
          </cell>
        </row>
        <row r="4103">
          <cell r="A4103" t="str">
            <v>14JZ00</v>
          </cell>
          <cell r="B4103">
            <v>37</v>
          </cell>
          <cell r="C4103">
            <v>0</v>
          </cell>
          <cell r="D4103">
            <v>8.83</v>
          </cell>
        </row>
        <row r="4104">
          <cell r="A4104" t="str">
            <v>14KG00</v>
          </cell>
          <cell r="B4104">
            <v>291</v>
          </cell>
          <cell r="C4104">
            <v>766.5</v>
          </cell>
          <cell r="D4104">
            <v>966.52</v>
          </cell>
        </row>
        <row r="4105">
          <cell r="A4105" t="str">
            <v>14KH00</v>
          </cell>
          <cell r="B4105">
            <v>72</v>
          </cell>
          <cell r="C4105">
            <v>0</v>
          </cell>
          <cell r="D4105">
            <v>23.09</v>
          </cell>
        </row>
        <row r="4106">
          <cell r="A4106" t="str">
            <v>14KI00</v>
          </cell>
          <cell r="B4106">
            <v>145</v>
          </cell>
          <cell r="C4106">
            <v>174.57</v>
          </cell>
          <cell r="D4106">
            <v>274.23</v>
          </cell>
        </row>
        <row r="4107">
          <cell r="A4107" t="str">
            <v>14KK00</v>
          </cell>
          <cell r="B4107">
            <v>255</v>
          </cell>
          <cell r="C4107">
            <v>605.98</v>
          </cell>
          <cell r="D4107">
            <v>781.26</v>
          </cell>
        </row>
        <row r="4108">
          <cell r="A4108" t="str">
            <v>14KM00</v>
          </cell>
          <cell r="B4108">
            <v>81</v>
          </cell>
          <cell r="C4108">
            <v>251.23</v>
          </cell>
          <cell r="D4108">
            <v>306.89999999999998</v>
          </cell>
        </row>
        <row r="4109">
          <cell r="A4109" t="str">
            <v>14KN00</v>
          </cell>
          <cell r="B4109">
            <v>139</v>
          </cell>
          <cell r="C4109">
            <v>403.34</v>
          </cell>
          <cell r="D4109">
            <v>498.88</v>
          </cell>
        </row>
        <row r="4110">
          <cell r="A4110" t="str">
            <v>14KP00</v>
          </cell>
          <cell r="B4110">
            <v>219</v>
          </cell>
          <cell r="C4110">
            <v>652.70000000000005</v>
          </cell>
          <cell r="D4110">
            <v>803.23</v>
          </cell>
        </row>
        <row r="4111">
          <cell r="A4111" t="str">
            <v>14KQ00</v>
          </cell>
          <cell r="B4111">
            <v>162</v>
          </cell>
          <cell r="C4111">
            <v>0</v>
          </cell>
          <cell r="D4111">
            <v>100.75</v>
          </cell>
        </row>
        <row r="4112">
          <cell r="A4112" t="str">
            <v>14KW00</v>
          </cell>
          <cell r="B4112">
            <v>421</v>
          </cell>
          <cell r="C4112">
            <v>0</v>
          </cell>
          <cell r="D4112">
            <v>100.73</v>
          </cell>
        </row>
        <row r="4113">
          <cell r="A4113" t="str">
            <v>14KY00</v>
          </cell>
          <cell r="B4113">
            <v>312</v>
          </cell>
          <cell r="C4113">
            <v>0.47</v>
          </cell>
          <cell r="D4113">
            <v>214.92</v>
          </cell>
        </row>
        <row r="4114">
          <cell r="A4114" t="str">
            <v>14LB00</v>
          </cell>
          <cell r="B4114">
            <v>331</v>
          </cell>
          <cell r="C4114">
            <v>120.43</v>
          </cell>
          <cell r="D4114">
            <v>347.95</v>
          </cell>
        </row>
        <row r="4115">
          <cell r="A4115" t="str">
            <v>14LG00</v>
          </cell>
          <cell r="B4115">
            <v>43</v>
          </cell>
          <cell r="C4115">
            <v>0</v>
          </cell>
          <cell r="D4115">
            <v>0</v>
          </cell>
        </row>
        <row r="4116">
          <cell r="A4116" t="str">
            <v>14LL00</v>
          </cell>
          <cell r="B4116">
            <v>185</v>
          </cell>
          <cell r="C4116">
            <v>53.88</v>
          </cell>
          <cell r="D4116">
            <v>181.05</v>
          </cell>
        </row>
        <row r="4117">
          <cell r="A4117" t="str">
            <v>14LM00</v>
          </cell>
          <cell r="B4117">
            <v>505</v>
          </cell>
          <cell r="C4117">
            <v>0</v>
          </cell>
          <cell r="D4117">
            <v>100.24</v>
          </cell>
        </row>
        <row r="4118">
          <cell r="A4118" t="str">
            <v>14LP00</v>
          </cell>
          <cell r="B4118">
            <v>348</v>
          </cell>
          <cell r="C4118">
            <v>1110.1500000000001</v>
          </cell>
          <cell r="D4118">
            <v>1349.36</v>
          </cell>
        </row>
        <row r="4119">
          <cell r="A4119" t="str">
            <v>14LQ00</v>
          </cell>
          <cell r="B4119">
            <v>212</v>
          </cell>
          <cell r="C4119">
            <v>616.48</v>
          </cell>
          <cell r="D4119">
            <v>762.2</v>
          </cell>
        </row>
        <row r="4120">
          <cell r="A4120" t="str">
            <v>14LR00</v>
          </cell>
          <cell r="B4120">
            <v>167</v>
          </cell>
          <cell r="C4120">
            <v>424.06</v>
          </cell>
          <cell r="D4120">
            <v>538.85</v>
          </cell>
        </row>
        <row r="4121">
          <cell r="A4121" t="str">
            <v>14LT00</v>
          </cell>
          <cell r="B4121">
            <v>90</v>
          </cell>
          <cell r="C4121">
            <v>0</v>
          </cell>
          <cell r="D4121">
            <v>13.09</v>
          </cell>
        </row>
        <row r="4122">
          <cell r="A4122" t="str">
            <v>14LV00</v>
          </cell>
          <cell r="B4122">
            <v>200</v>
          </cell>
          <cell r="C4122">
            <v>120.25</v>
          </cell>
          <cell r="D4122">
            <v>257.72000000000003</v>
          </cell>
        </row>
        <row r="4123">
          <cell r="A4123" t="str">
            <v>14LW00</v>
          </cell>
          <cell r="B4123">
            <v>403</v>
          </cell>
          <cell r="C4123">
            <v>0</v>
          </cell>
          <cell r="D4123">
            <v>104.15</v>
          </cell>
        </row>
        <row r="4124">
          <cell r="A4124" t="str">
            <v>14LZ00</v>
          </cell>
          <cell r="B4124">
            <v>134</v>
          </cell>
          <cell r="C4124">
            <v>0</v>
          </cell>
          <cell r="D4124">
            <v>13.7</v>
          </cell>
        </row>
        <row r="4125">
          <cell r="A4125" t="str">
            <v>14MH00</v>
          </cell>
          <cell r="B4125">
            <v>64</v>
          </cell>
          <cell r="C4125">
            <v>0</v>
          </cell>
          <cell r="D4125">
            <v>14.8</v>
          </cell>
        </row>
        <row r="4126">
          <cell r="A4126" t="str">
            <v>14MK00</v>
          </cell>
          <cell r="B4126">
            <v>110</v>
          </cell>
          <cell r="C4126">
            <v>331.17</v>
          </cell>
          <cell r="D4126">
            <v>406.78</v>
          </cell>
        </row>
        <row r="4127">
          <cell r="A4127" t="str">
            <v>14ML00</v>
          </cell>
          <cell r="B4127">
            <v>141</v>
          </cell>
          <cell r="C4127">
            <v>165.93</v>
          </cell>
          <cell r="D4127">
            <v>262.83999999999997</v>
          </cell>
        </row>
        <row r="4128">
          <cell r="A4128" t="str">
            <v>14MM00</v>
          </cell>
          <cell r="B4128">
            <v>446</v>
          </cell>
          <cell r="C4128">
            <v>0</v>
          </cell>
          <cell r="D4128">
            <v>261.66000000000003</v>
          </cell>
        </row>
        <row r="4129">
          <cell r="A4129" t="str">
            <v>14MN00</v>
          </cell>
          <cell r="B4129">
            <v>120</v>
          </cell>
          <cell r="C4129">
            <v>0</v>
          </cell>
          <cell r="D4129">
            <v>20.239999999999998</v>
          </cell>
        </row>
        <row r="4130">
          <cell r="A4130" t="str">
            <v>14MO00</v>
          </cell>
          <cell r="B4130">
            <v>38</v>
          </cell>
          <cell r="C4130">
            <v>0</v>
          </cell>
          <cell r="D4130">
            <v>9.83</v>
          </cell>
        </row>
        <row r="4131">
          <cell r="A4131" t="str">
            <v>14MQ00</v>
          </cell>
          <cell r="B4131">
            <v>206</v>
          </cell>
          <cell r="C4131">
            <v>69.64</v>
          </cell>
          <cell r="D4131">
            <v>211.23</v>
          </cell>
        </row>
        <row r="4132">
          <cell r="A4132" t="str">
            <v>14MR00</v>
          </cell>
          <cell r="B4132">
            <v>356</v>
          </cell>
          <cell r="C4132">
            <v>221.13</v>
          </cell>
          <cell r="D4132">
            <v>465.83</v>
          </cell>
        </row>
        <row r="4133">
          <cell r="A4133" t="str">
            <v>14MS00</v>
          </cell>
          <cell r="B4133">
            <v>428</v>
          </cell>
          <cell r="C4133">
            <v>0</v>
          </cell>
          <cell r="D4133">
            <v>130.24</v>
          </cell>
        </row>
        <row r="4134">
          <cell r="A4134" t="str">
            <v>14MT00</v>
          </cell>
          <cell r="B4134">
            <v>123</v>
          </cell>
          <cell r="C4134">
            <v>390.06</v>
          </cell>
          <cell r="D4134">
            <v>474.6</v>
          </cell>
        </row>
        <row r="4135">
          <cell r="A4135" t="str">
            <v>14MT01</v>
          </cell>
          <cell r="B4135">
            <v>148</v>
          </cell>
          <cell r="C4135">
            <v>0</v>
          </cell>
          <cell r="D4135">
            <v>70.23</v>
          </cell>
        </row>
        <row r="4136">
          <cell r="A4136" t="str">
            <v>14MU00</v>
          </cell>
          <cell r="B4136">
            <v>327</v>
          </cell>
          <cell r="C4136">
            <v>91.78</v>
          </cell>
          <cell r="D4136">
            <v>316.55</v>
          </cell>
        </row>
        <row r="4137">
          <cell r="A4137" t="str">
            <v>14MW00</v>
          </cell>
          <cell r="B4137">
            <v>136</v>
          </cell>
          <cell r="C4137">
            <v>0</v>
          </cell>
          <cell r="D4137">
            <v>85.79</v>
          </cell>
        </row>
        <row r="4138">
          <cell r="A4138" t="str">
            <v>14MX00</v>
          </cell>
          <cell r="B4138">
            <v>81</v>
          </cell>
          <cell r="C4138">
            <v>274.04000000000002</v>
          </cell>
          <cell r="D4138">
            <v>329.71</v>
          </cell>
        </row>
        <row r="4139">
          <cell r="A4139" t="str">
            <v>14PU00</v>
          </cell>
          <cell r="B4139">
            <v>155</v>
          </cell>
          <cell r="C4139">
            <v>16.260000000000002</v>
          </cell>
          <cell r="D4139">
            <v>122.8</v>
          </cell>
        </row>
        <row r="4140">
          <cell r="A4140" t="str">
            <v>14PZ00</v>
          </cell>
          <cell r="B4140">
            <v>198</v>
          </cell>
          <cell r="C4140">
            <v>0</v>
          </cell>
          <cell r="D4140">
            <v>60.8</v>
          </cell>
        </row>
        <row r="4141">
          <cell r="A4141" t="str">
            <v>14QA00</v>
          </cell>
          <cell r="B4141">
            <v>295</v>
          </cell>
          <cell r="C4141">
            <v>0</v>
          </cell>
          <cell r="D4141">
            <v>86.63</v>
          </cell>
        </row>
        <row r="4142">
          <cell r="A4142" t="str">
            <v>14QC00</v>
          </cell>
          <cell r="B4142">
            <v>471</v>
          </cell>
          <cell r="C4142">
            <v>0</v>
          </cell>
          <cell r="D4142">
            <v>299.67</v>
          </cell>
        </row>
        <row r="4143">
          <cell r="A4143" t="str">
            <v>14QC02</v>
          </cell>
          <cell r="B4143">
            <v>168</v>
          </cell>
          <cell r="C4143">
            <v>60.31</v>
          </cell>
          <cell r="D4143">
            <v>175.79</v>
          </cell>
        </row>
        <row r="4144">
          <cell r="A4144" t="str">
            <v>14QI00</v>
          </cell>
          <cell r="B4144">
            <v>114</v>
          </cell>
          <cell r="C4144">
            <v>21.45</v>
          </cell>
          <cell r="D4144">
            <v>99.81</v>
          </cell>
        </row>
        <row r="4145">
          <cell r="A4145" t="str">
            <v>14QJ00</v>
          </cell>
          <cell r="B4145">
            <v>252</v>
          </cell>
          <cell r="C4145">
            <v>0</v>
          </cell>
          <cell r="D4145">
            <v>15.14</v>
          </cell>
        </row>
        <row r="4146">
          <cell r="A4146" t="str">
            <v>14QN00</v>
          </cell>
          <cell r="B4146">
            <v>135</v>
          </cell>
          <cell r="C4146">
            <v>0</v>
          </cell>
          <cell r="D4146">
            <v>54.49</v>
          </cell>
        </row>
        <row r="4147">
          <cell r="A4147" t="str">
            <v>14QQ00</v>
          </cell>
          <cell r="B4147">
            <v>53</v>
          </cell>
          <cell r="C4147">
            <v>0</v>
          </cell>
          <cell r="D4147">
            <v>27.78</v>
          </cell>
        </row>
        <row r="4148">
          <cell r="A4148" t="str">
            <v>14QR00</v>
          </cell>
          <cell r="B4148">
            <v>107</v>
          </cell>
          <cell r="C4148">
            <v>254.31</v>
          </cell>
          <cell r="D4148">
            <v>327.86</v>
          </cell>
        </row>
        <row r="4149">
          <cell r="A4149" t="str">
            <v>14VM00</v>
          </cell>
          <cell r="B4149">
            <v>158</v>
          </cell>
          <cell r="C4149">
            <v>237.53</v>
          </cell>
          <cell r="D4149">
            <v>346.14</v>
          </cell>
        </row>
        <row r="4150">
          <cell r="A4150" t="str">
            <v>14XL00</v>
          </cell>
          <cell r="B4150">
            <v>192</v>
          </cell>
          <cell r="C4150">
            <v>176.75</v>
          </cell>
          <cell r="D4150">
            <v>308.72000000000003</v>
          </cell>
        </row>
        <row r="4151">
          <cell r="A4151" t="str">
            <v>14XM00</v>
          </cell>
          <cell r="B4151">
            <v>222</v>
          </cell>
          <cell r="C4151">
            <v>316.55</v>
          </cell>
          <cell r="D4151">
            <v>469.15</v>
          </cell>
        </row>
        <row r="4152">
          <cell r="A4152" t="str">
            <v>14XP00</v>
          </cell>
          <cell r="B4152">
            <v>34</v>
          </cell>
          <cell r="C4152">
            <v>13.65</v>
          </cell>
          <cell r="D4152">
            <v>37.020000000000003</v>
          </cell>
        </row>
        <row r="4153">
          <cell r="A4153" t="str">
            <v>14XR00</v>
          </cell>
          <cell r="B4153">
            <v>322</v>
          </cell>
          <cell r="C4153">
            <v>675.08</v>
          </cell>
          <cell r="D4153">
            <v>896.41</v>
          </cell>
        </row>
        <row r="4154">
          <cell r="A4154" t="str">
            <v>14XU00</v>
          </cell>
          <cell r="B4154">
            <v>325</v>
          </cell>
          <cell r="C4154">
            <v>116.94</v>
          </cell>
          <cell r="D4154">
            <v>340.34</v>
          </cell>
        </row>
        <row r="4155">
          <cell r="A4155" t="str">
            <v>14XW00</v>
          </cell>
          <cell r="B4155">
            <v>470</v>
          </cell>
          <cell r="C4155">
            <v>0</v>
          </cell>
          <cell r="D4155">
            <v>321.43</v>
          </cell>
        </row>
        <row r="4156">
          <cell r="A4156" t="str">
            <v>14XY00</v>
          </cell>
          <cell r="B4156">
            <v>59</v>
          </cell>
          <cell r="C4156">
            <v>6.31</v>
          </cell>
          <cell r="D4156">
            <v>46.86</v>
          </cell>
        </row>
        <row r="4157">
          <cell r="A4157" t="str">
            <v>14YB00</v>
          </cell>
          <cell r="B4157">
            <v>149</v>
          </cell>
          <cell r="C4157">
            <v>0</v>
          </cell>
          <cell r="D4157">
            <v>28.64</v>
          </cell>
        </row>
        <row r="4158">
          <cell r="A4158" t="str">
            <v>14YF00</v>
          </cell>
          <cell r="B4158">
            <v>201</v>
          </cell>
          <cell r="C4158">
            <v>151.66999999999999</v>
          </cell>
          <cell r="D4158">
            <v>289.83</v>
          </cell>
        </row>
        <row r="4159">
          <cell r="A4159" t="str">
            <v>14YM00</v>
          </cell>
          <cell r="B4159">
            <v>163</v>
          </cell>
          <cell r="C4159">
            <v>146.78</v>
          </cell>
          <cell r="D4159">
            <v>258.82</v>
          </cell>
        </row>
        <row r="4160">
          <cell r="A4160" t="str">
            <v>14YP00</v>
          </cell>
          <cell r="B4160">
            <v>201</v>
          </cell>
          <cell r="C4160">
            <v>0</v>
          </cell>
          <cell r="D4160">
            <v>38.729999999999997</v>
          </cell>
        </row>
        <row r="4161">
          <cell r="A4161" t="str">
            <v>14YR00</v>
          </cell>
          <cell r="B4161">
            <v>308</v>
          </cell>
          <cell r="C4161">
            <v>0</v>
          </cell>
          <cell r="D4161">
            <v>149.05000000000001</v>
          </cell>
        </row>
        <row r="4162">
          <cell r="A4162" t="str">
            <v>14YS00</v>
          </cell>
          <cell r="B4162">
            <v>47</v>
          </cell>
          <cell r="C4162">
            <v>0</v>
          </cell>
          <cell r="D4162">
            <v>31.68</v>
          </cell>
        </row>
        <row r="4163">
          <cell r="A4163" t="str">
            <v>14YU00</v>
          </cell>
          <cell r="B4163">
            <v>326</v>
          </cell>
          <cell r="C4163">
            <v>0</v>
          </cell>
          <cell r="D4163">
            <v>32.24</v>
          </cell>
        </row>
        <row r="4164">
          <cell r="A4164" t="str">
            <v>14YV00</v>
          </cell>
          <cell r="B4164">
            <v>406</v>
          </cell>
          <cell r="C4164">
            <v>0</v>
          </cell>
          <cell r="D4164">
            <v>51.26</v>
          </cell>
        </row>
        <row r="4165">
          <cell r="A4165" t="str">
            <v>14YV01</v>
          </cell>
          <cell r="B4165">
            <v>105</v>
          </cell>
          <cell r="C4165">
            <v>0</v>
          </cell>
          <cell r="D4165">
            <v>14.22</v>
          </cell>
        </row>
        <row r="4166">
          <cell r="A4166" t="str">
            <v>14YX00</v>
          </cell>
          <cell r="B4166">
            <v>187</v>
          </cell>
          <cell r="C4166">
            <v>78.36</v>
          </cell>
          <cell r="D4166">
            <v>206.9</v>
          </cell>
        </row>
        <row r="4167">
          <cell r="A4167" t="str">
            <v>14ZA00</v>
          </cell>
          <cell r="B4167">
            <v>76</v>
          </cell>
          <cell r="C4167">
            <v>0</v>
          </cell>
          <cell r="D4167">
            <v>24.71</v>
          </cell>
        </row>
        <row r="4168">
          <cell r="A4168" t="str">
            <v>14ZB00</v>
          </cell>
          <cell r="B4168">
            <v>181</v>
          </cell>
          <cell r="C4168">
            <v>0</v>
          </cell>
          <cell r="D4168">
            <v>30.97</v>
          </cell>
        </row>
        <row r="4169">
          <cell r="A4169" t="str">
            <v>14ZD00</v>
          </cell>
          <cell r="B4169">
            <v>321</v>
          </cell>
          <cell r="C4169">
            <v>0</v>
          </cell>
          <cell r="D4169">
            <v>90.88</v>
          </cell>
        </row>
        <row r="4170">
          <cell r="A4170" t="str">
            <v>14ZG00</v>
          </cell>
          <cell r="B4170">
            <v>333</v>
          </cell>
          <cell r="C4170">
            <v>40.450000000000003</v>
          </cell>
          <cell r="D4170">
            <v>269.33999999999997</v>
          </cell>
        </row>
        <row r="4171">
          <cell r="A4171" t="str">
            <v>14ZJ00</v>
          </cell>
          <cell r="B4171">
            <v>420</v>
          </cell>
          <cell r="C4171">
            <v>0</v>
          </cell>
          <cell r="D4171">
            <v>46.14</v>
          </cell>
        </row>
        <row r="4172">
          <cell r="A4172" t="str">
            <v>14ZK00</v>
          </cell>
          <cell r="B4172">
            <v>110</v>
          </cell>
          <cell r="C4172">
            <v>0</v>
          </cell>
          <cell r="D4172">
            <v>31.23</v>
          </cell>
        </row>
        <row r="4173">
          <cell r="A4173" t="str">
            <v>14ZL00</v>
          </cell>
          <cell r="B4173">
            <v>173</v>
          </cell>
          <cell r="C4173">
            <v>0</v>
          </cell>
          <cell r="D4173">
            <v>87.13</v>
          </cell>
        </row>
        <row r="4174">
          <cell r="A4174" t="str">
            <v>14ZO00</v>
          </cell>
          <cell r="B4174">
            <v>52</v>
          </cell>
          <cell r="C4174">
            <v>0</v>
          </cell>
          <cell r="D4174">
            <v>19.28</v>
          </cell>
        </row>
        <row r="4175">
          <cell r="A4175" t="str">
            <v>14ZP00</v>
          </cell>
          <cell r="B4175">
            <v>105</v>
          </cell>
          <cell r="C4175">
            <v>0</v>
          </cell>
          <cell r="D4175">
            <v>69.78</v>
          </cell>
        </row>
        <row r="4176">
          <cell r="A4176" t="str">
            <v>14ZQ00</v>
          </cell>
          <cell r="B4176">
            <v>106</v>
          </cell>
          <cell r="C4176">
            <v>0</v>
          </cell>
          <cell r="D4176">
            <v>31.98</v>
          </cell>
        </row>
        <row r="4177">
          <cell r="A4177" t="str">
            <v>14ZS00</v>
          </cell>
          <cell r="B4177">
            <v>121</v>
          </cell>
          <cell r="C4177">
            <v>46.22</v>
          </cell>
          <cell r="D4177">
            <v>129.38999999999999</v>
          </cell>
        </row>
        <row r="4178">
          <cell r="A4178" t="str">
            <v>14ZV00</v>
          </cell>
          <cell r="B4178">
            <v>145</v>
          </cell>
          <cell r="C4178">
            <v>0</v>
          </cell>
          <cell r="D4178">
            <v>95.14</v>
          </cell>
        </row>
        <row r="4179">
          <cell r="A4179" t="str">
            <v>14ZW00</v>
          </cell>
          <cell r="B4179">
            <v>214</v>
          </cell>
          <cell r="C4179">
            <v>0</v>
          </cell>
          <cell r="D4179">
            <v>73.5</v>
          </cell>
        </row>
        <row r="4180">
          <cell r="A4180" t="str">
            <v>14ZY00</v>
          </cell>
          <cell r="B4180">
            <v>100</v>
          </cell>
          <cell r="C4180">
            <v>0</v>
          </cell>
          <cell r="D4180">
            <v>24.96</v>
          </cell>
        </row>
        <row r="4181">
          <cell r="A4181" t="str">
            <v>14ZZ00</v>
          </cell>
          <cell r="B4181">
            <v>144</v>
          </cell>
          <cell r="C4181">
            <v>0</v>
          </cell>
          <cell r="D4181">
            <v>74.19</v>
          </cell>
        </row>
        <row r="4182">
          <cell r="A4182" t="str">
            <v>15AB00</v>
          </cell>
          <cell r="B4182">
            <v>192</v>
          </cell>
          <cell r="C4182">
            <v>270.56</v>
          </cell>
          <cell r="D4182">
            <v>402.53</v>
          </cell>
        </row>
        <row r="4183">
          <cell r="A4183" t="str">
            <v>15AH00</v>
          </cell>
          <cell r="B4183">
            <v>172</v>
          </cell>
          <cell r="C4183">
            <v>253.05</v>
          </cell>
          <cell r="D4183">
            <v>371.28</v>
          </cell>
        </row>
        <row r="4184">
          <cell r="A4184" t="str">
            <v>15AI00</v>
          </cell>
          <cell r="B4184">
            <v>127</v>
          </cell>
          <cell r="C4184">
            <v>95.3</v>
          </cell>
          <cell r="D4184">
            <v>182.59</v>
          </cell>
        </row>
        <row r="4185">
          <cell r="A4185" t="str">
            <v>15AL00</v>
          </cell>
          <cell r="B4185">
            <v>304</v>
          </cell>
          <cell r="C4185">
            <v>1184.6099999999999</v>
          </cell>
          <cell r="D4185">
            <v>1393.56</v>
          </cell>
        </row>
        <row r="4186">
          <cell r="A4186" t="str">
            <v>15AN00</v>
          </cell>
          <cell r="B4186">
            <v>241</v>
          </cell>
          <cell r="C4186">
            <v>716.99</v>
          </cell>
          <cell r="D4186">
            <v>882.64</v>
          </cell>
        </row>
        <row r="4187">
          <cell r="A4187" t="str">
            <v>15AO00</v>
          </cell>
          <cell r="B4187">
            <v>158</v>
          </cell>
          <cell r="C4187">
            <v>37.42</v>
          </cell>
          <cell r="D4187">
            <v>146.03</v>
          </cell>
        </row>
        <row r="4188">
          <cell r="A4188" t="str">
            <v>15AP00</v>
          </cell>
          <cell r="B4188">
            <v>224</v>
          </cell>
          <cell r="C4188">
            <v>0</v>
          </cell>
          <cell r="D4188">
            <v>8.75</v>
          </cell>
        </row>
        <row r="4189">
          <cell r="A4189" t="str">
            <v>15AS00</v>
          </cell>
          <cell r="B4189">
            <v>54</v>
          </cell>
          <cell r="C4189">
            <v>36.72</v>
          </cell>
          <cell r="D4189">
            <v>73.83</v>
          </cell>
        </row>
        <row r="4190">
          <cell r="A4190" t="str">
            <v>15AU00</v>
          </cell>
          <cell r="B4190">
            <v>280</v>
          </cell>
          <cell r="C4190">
            <v>0</v>
          </cell>
          <cell r="D4190">
            <v>144.78</v>
          </cell>
        </row>
        <row r="4191">
          <cell r="A4191" t="str">
            <v>15AV00</v>
          </cell>
          <cell r="B4191">
            <v>70</v>
          </cell>
          <cell r="C4191">
            <v>0</v>
          </cell>
          <cell r="D4191">
            <v>15.78</v>
          </cell>
        </row>
        <row r="4192">
          <cell r="A4192" t="str">
            <v>15AZ00</v>
          </cell>
          <cell r="B4192">
            <v>209</v>
          </cell>
          <cell r="C4192">
            <v>0</v>
          </cell>
          <cell r="D4192">
            <v>71.58</v>
          </cell>
        </row>
        <row r="4193">
          <cell r="A4193" t="str">
            <v>15BD00</v>
          </cell>
          <cell r="B4193">
            <v>162</v>
          </cell>
          <cell r="C4193">
            <v>0</v>
          </cell>
          <cell r="D4193">
            <v>11.36</v>
          </cell>
        </row>
        <row r="4194">
          <cell r="A4194" t="str">
            <v>15BG00</v>
          </cell>
          <cell r="B4194">
            <v>439</v>
          </cell>
          <cell r="C4194">
            <v>0</v>
          </cell>
          <cell r="D4194">
            <v>198.53</v>
          </cell>
        </row>
        <row r="4195">
          <cell r="A4195" t="str">
            <v>15BI00</v>
          </cell>
          <cell r="B4195">
            <v>145</v>
          </cell>
          <cell r="C4195">
            <v>0</v>
          </cell>
          <cell r="D4195">
            <v>74.400000000000006</v>
          </cell>
        </row>
        <row r="4196">
          <cell r="A4196" t="str">
            <v>15BO00</v>
          </cell>
          <cell r="B4196">
            <v>36</v>
          </cell>
          <cell r="C4196">
            <v>0</v>
          </cell>
          <cell r="D4196">
            <v>0</v>
          </cell>
        </row>
        <row r="4197">
          <cell r="A4197" t="str">
            <v>15BP00</v>
          </cell>
          <cell r="B4197">
            <v>45</v>
          </cell>
          <cell r="C4197">
            <v>1.73</v>
          </cell>
          <cell r="D4197">
            <v>32.67</v>
          </cell>
        </row>
        <row r="4198">
          <cell r="A4198" t="str">
            <v>15BQ00</v>
          </cell>
          <cell r="B4198">
            <v>139</v>
          </cell>
          <cell r="C4198">
            <v>0</v>
          </cell>
          <cell r="D4198">
            <v>25.17</v>
          </cell>
        </row>
        <row r="4199">
          <cell r="A4199" t="str">
            <v>15BR00</v>
          </cell>
          <cell r="B4199">
            <v>52</v>
          </cell>
          <cell r="C4199">
            <v>167.24</v>
          </cell>
          <cell r="D4199">
            <v>202.98</v>
          </cell>
        </row>
        <row r="4200">
          <cell r="A4200" t="str">
            <v>15BR01</v>
          </cell>
          <cell r="B4200">
            <v>86</v>
          </cell>
          <cell r="C4200">
            <v>55.46</v>
          </cell>
          <cell r="D4200">
            <v>114.57</v>
          </cell>
        </row>
        <row r="4201">
          <cell r="A4201" t="str">
            <v>15BT00</v>
          </cell>
          <cell r="B4201">
            <v>83</v>
          </cell>
          <cell r="C4201">
            <v>0</v>
          </cell>
          <cell r="D4201">
            <v>18.55</v>
          </cell>
        </row>
        <row r="4202">
          <cell r="A4202" t="str">
            <v>15BU00</v>
          </cell>
          <cell r="B4202">
            <v>38</v>
          </cell>
          <cell r="C4202">
            <v>0</v>
          </cell>
          <cell r="D4202">
            <v>0</v>
          </cell>
        </row>
        <row r="4203">
          <cell r="A4203" t="str">
            <v>15BV00</v>
          </cell>
          <cell r="B4203">
            <v>234</v>
          </cell>
          <cell r="C4203">
            <v>0</v>
          </cell>
          <cell r="D4203">
            <v>42.88</v>
          </cell>
        </row>
        <row r="4204">
          <cell r="A4204" t="str">
            <v>15BW00</v>
          </cell>
          <cell r="B4204">
            <v>366</v>
          </cell>
          <cell r="C4204">
            <v>0</v>
          </cell>
          <cell r="D4204">
            <v>130.07</v>
          </cell>
        </row>
        <row r="4205">
          <cell r="A4205" t="str">
            <v>15BX00</v>
          </cell>
          <cell r="B4205">
            <v>308</v>
          </cell>
          <cell r="C4205">
            <v>0</v>
          </cell>
          <cell r="D4205">
            <v>126.15</v>
          </cell>
        </row>
        <row r="4206">
          <cell r="A4206" t="str">
            <v>15BY00</v>
          </cell>
          <cell r="B4206">
            <v>55</v>
          </cell>
          <cell r="C4206">
            <v>0</v>
          </cell>
          <cell r="D4206">
            <v>20.21</v>
          </cell>
        </row>
        <row r="4207">
          <cell r="A4207" t="str">
            <v>15BZ00</v>
          </cell>
          <cell r="B4207">
            <v>189</v>
          </cell>
          <cell r="C4207">
            <v>76.56</v>
          </cell>
          <cell r="D4207">
            <v>206.47</v>
          </cell>
        </row>
        <row r="4208">
          <cell r="A4208" t="str">
            <v>15CA00</v>
          </cell>
          <cell r="B4208">
            <v>54</v>
          </cell>
          <cell r="C4208">
            <v>0</v>
          </cell>
          <cell r="D4208">
            <v>14.82</v>
          </cell>
        </row>
        <row r="4209">
          <cell r="A4209" t="str">
            <v>15CB00</v>
          </cell>
          <cell r="B4209">
            <v>261</v>
          </cell>
          <cell r="C4209">
            <v>0</v>
          </cell>
          <cell r="D4209">
            <v>66.08</v>
          </cell>
        </row>
        <row r="4210">
          <cell r="A4210" t="str">
            <v>15CC00</v>
          </cell>
          <cell r="B4210">
            <v>295</v>
          </cell>
          <cell r="C4210">
            <v>0</v>
          </cell>
          <cell r="D4210">
            <v>138.19</v>
          </cell>
        </row>
        <row r="4211">
          <cell r="A4211" t="str">
            <v>15CF00</v>
          </cell>
          <cell r="B4211">
            <v>71</v>
          </cell>
          <cell r="C4211">
            <v>0</v>
          </cell>
          <cell r="D4211">
            <v>23.45</v>
          </cell>
        </row>
        <row r="4212">
          <cell r="A4212" t="str">
            <v>15CG00</v>
          </cell>
          <cell r="B4212">
            <v>75</v>
          </cell>
          <cell r="C4212">
            <v>142.49</v>
          </cell>
          <cell r="D4212">
            <v>194.04</v>
          </cell>
        </row>
        <row r="4213">
          <cell r="A4213" t="str">
            <v>15CK00</v>
          </cell>
          <cell r="B4213">
            <v>54</v>
          </cell>
          <cell r="C4213">
            <v>0</v>
          </cell>
          <cell r="D4213">
            <v>9.1</v>
          </cell>
        </row>
        <row r="4214">
          <cell r="A4214" t="str">
            <v>15CM00</v>
          </cell>
          <cell r="B4214">
            <v>100</v>
          </cell>
          <cell r="C4214">
            <v>0</v>
          </cell>
          <cell r="D4214">
            <v>9.24</v>
          </cell>
        </row>
        <row r="4215">
          <cell r="A4215" t="str">
            <v>15CO00</v>
          </cell>
          <cell r="B4215">
            <v>244</v>
          </cell>
          <cell r="C4215">
            <v>201.47</v>
          </cell>
          <cell r="D4215">
            <v>369.19</v>
          </cell>
        </row>
        <row r="4216">
          <cell r="A4216" t="str">
            <v>15CP00</v>
          </cell>
          <cell r="B4216">
            <v>247</v>
          </cell>
          <cell r="C4216">
            <v>0</v>
          </cell>
          <cell r="D4216">
            <v>78.53</v>
          </cell>
        </row>
        <row r="4217">
          <cell r="A4217" t="str">
            <v>15CQ00</v>
          </cell>
          <cell r="B4217">
            <v>163</v>
          </cell>
          <cell r="C4217">
            <v>0</v>
          </cell>
          <cell r="D4217">
            <v>105.08</v>
          </cell>
        </row>
        <row r="4218">
          <cell r="A4218" t="str">
            <v>15CR00</v>
          </cell>
          <cell r="B4218">
            <v>150</v>
          </cell>
          <cell r="C4218">
            <v>0</v>
          </cell>
          <cell r="D4218">
            <v>99.73</v>
          </cell>
        </row>
        <row r="4219">
          <cell r="A4219" t="str">
            <v>15CS00</v>
          </cell>
          <cell r="B4219">
            <v>307</v>
          </cell>
          <cell r="C4219">
            <v>122.29</v>
          </cell>
          <cell r="D4219">
            <v>333.31</v>
          </cell>
        </row>
        <row r="4220">
          <cell r="A4220" t="str">
            <v>15CT00</v>
          </cell>
          <cell r="B4220">
            <v>446</v>
          </cell>
          <cell r="C4220">
            <v>0</v>
          </cell>
          <cell r="D4220">
            <v>5.64</v>
          </cell>
        </row>
        <row r="4221">
          <cell r="A4221" t="str">
            <v>15CU00</v>
          </cell>
          <cell r="B4221">
            <v>318</v>
          </cell>
          <cell r="C4221">
            <v>0</v>
          </cell>
          <cell r="D4221">
            <v>0</v>
          </cell>
        </row>
        <row r="4222">
          <cell r="A4222" t="str">
            <v>15CV00</v>
          </cell>
          <cell r="B4222">
            <v>451</v>
          </cell>
          <cell r="C4222">
            <v>0</v>
          </cell>
          <cell r="D4222">
            <v>190.18</v>
          </cell>
        </row>
        <row r="4223">
          <cell r="A4223" t="str">
            <v>15CX00</v>
          </cell>
          <cell r="B4223">
            <v>139</v>
          </cell>
          <cell r="C4223">
            <v>0</v>
          </cell>
          <cell r="D4223">
            <v>67.739999999999995</v>
          </cell>
        </row>
        <row r="4224">
          <cell r="A4224" t="str">
            <v>15CY00</v>
          </cell>
          <cell r="B4224">
            <v>210</v>
          </cell>
          <cell r="C4224">
            <v>0</v>
          </cell>
          <cell r="D4224">
            <v>50.3</v>
          </cell>
        </row>
        <row r="4225">
          <cell r="A4225" t="str">
            <v>15CZ00</v>
          </cell>
          <cell r="B4225">
            <v>345</v>
          </cell>
          <cell r="C4225">
            <v>0</v>
          </cell>
          <cell r="D4225">
            <v>99.12</v>
          </cell>
        </row>
        <row r="4226">
          <cell r="A4226" t="str">
            <v>15DA00</v>
          </cell>
          <cell r="B4226">
            <v>225</v>
          </cell>
          <cell r="C4226">
            <v>0</v>
          </cell>
          <cell r="D4226">
            <v>9.17</v>
          </cell>
        </row>
        <row r="4227">
          <cell r="A4227" t="str">
            <v>15DB00</v>
          </cell>
          <cell r="B4227">
            <v>498</v>
          </cell>
          <cell r="C4227">
            <v>0</v>
          </cell>
          <cell r="D4227">
            <v>78.569999999999993</v>
          </cell>
        </row>
        <row r="4228">
          <cell r="A4228" t="str">
            <v>15DC00</v>
          </cell>
          <cell r="B4228">
            <v>113</v>
          </cell>
          <cell r="C4228">
            <v>32.4</v>
          </cell>
          <cell r="D4228">
            <v>110.07</v>
          </cell>
        </row>
        <row r="4229">
          <cell r="A4229" t="str">
            <v>15DD00</v>
          </cell>
          <cell r="B4229">
            <v>498</v>
          </cell>
          <cell r="C4229">
            <v>0</v>
          </cell>
          <cell r="D4229">
            <v>180.29</v>
          </cell>
        </row>
        <row r="4230">
          <cell r="A4230" t="str">
            <v>15DF00</v>
          </cell>
          <cell r="B4230">
            <v>304</v>
          </cell>
          <cell r="C4230">
            <v>0</v>
          </cell>
          <cell r="D4230">
            <v>74.08</v>
          </cell>
        </row>
        <row r="4231">
          <cell r="A4231" t="str">
            <v>15DI00</v>
          </cell>
          <cell r="B4231">
            <v>83</v>
          </cell>
          <cell r="C4231">
            <v>0</v>
          </cell>
          <cell r="D4231">
            <v>56.33</v>
          </cell>
        </row>
        <row r="4232">
          <cell r="A4232" t="str">
            <v>15DK00</v>
          </cell>
          <cell r="B4232">
            <v>147</v>
          </cell>
          <cell r="C4232">
            <v>534.09</v>
          </cell>
          <cell r="D4232">
            <v>635.13</v>
          </cell>
        </row>
        <row r="4233">
          <cell r="A4233" t="str">
            <v>15DL00</v>
          </cell>
          <cell r="B4233">
            <v>392</v>
          </cell>
          <cell r="C4233">
            <v>34.47</v>
          </cell>
          <cell r="D4233">
            <v>303.92</v>
          </cell>
        </row>
        <row r="4234">
          <cell r="A4234" t="str">
            <v>15DM00</v>
          </cell>
          <cell r="B4234">
            <v>324</v>
          </cell>
          <cell r="C4234">
            <v>0</v>
          </cell>
          <cell r="D4234">
            <v>73.099999999999994</v>
          </cell>
        </row>
        <row r="4235">
          <cell r="A4235" t="str">
            <v>15DP00</v>
          </cell>
          <cell r="B4235">
            <v>218</v>
          </cell>
          <cell r="C4235">
            <v>0</v>
          </cell>
          <cell r="D4235">
            <v>44.17</v>
          </cell>
        </row>
        <row r="4236">
          <cell r="A4236" t="str">
            <v>15DQ00</v>
          </cell>
          <cell r="B4236">
            <v>40</v>
          </cell>
          <cell r="C4236">
            <v>0</v>
          </cell>
          <cell r="D4236">
            <v>23.9</v>
          </cell>
        </row>
        <row r="4237">
          <cell r="A4237" t="str">
            <v>15DS00</v>
          </cell>
          <cell r="B4237">
            <v>86</v>
          </cell>
          <cell r="C4237">
            <v>1.9</v>
          </cell>
          <cell r="D4237">
            <v>61.01</v>
          </cell>
        </row>
        <row r="4238">
          <cell r="A4238" t="str">
            <v>15DT00</v>
          </cell>
          <cell r="B4238">
            <v>154</v>
          </cell>
          <cell r="C4238">
            <v>0</v>
          </cell>
          <cell r="D4238">
            <v>64.010000000000005</v>
          </cell>
        </row>
        <row r="4239">
          <cell r="A4239" t="str">
            <v>15DU00</v>
          </cell>
          <cell r="B4239">
            <v>110</v>
          </cell>
          <cell r="C4239">
            <v>11.24</v>
          </cell>
          <cell r="D4239">
            <v>86.85</v>
          </cell>
        </row>
        <row r="4240">
          <cell r="A4240" t="str">
            <v>15DV00</v>
          </cell>
          <cell r="B4240">
            <v>176</v>
          </cell>
          <cell r="C4240">
            <v>0</v>
          </cell>
          <cell r="D4240">
            <v>0</v>
          </cell>
        </row>
        <row r="4241">
          <cell r="A4241" t="str">
            <v>15DW00</v>
          </cell>
          <cell r="B4241">
            <v>76</v>
          </cell>
          <cell r="C4241">
            <v>70.05</v>
          </cell>
          <cell r="D4241">
            <v>122.29</v>
          </cell>
        </row>
        <row r="4242">
          <cell r="A4242" t="str">
            <v>15DY00</v>
          </cell>
          <cell r="B4242">
            <v>45</v>
          </cell>
          <cell r="C4242">
            <v>0</v>
          </cell>
          <cell r="D4242">
            <v>0</v>
          </cell>
        </row>
        <row r="4243">
          <cell r="A4243" t="str">
            <v>15ED00</v>
          </cell>
          <cell r="B4243">
            <v>176</v>
          </cell>
          <cell r="C4243">
            <v>82.78</v>
          </cell>
          <cell r="D4243">
            <v>203.75</v>
          </cell>
        </row>
        <row r="4244">
          <cell r="A4244" t="str">
            <v>15EF00</v>
          </cell>
          <cell r="B4244">
            <v>266</v>
          </cell>
          <cell r="C4244">
            <v>19.73</v>
          </cell>
          <cell r="D4244">
            <v>202.57</v>
          </cell>
        </row>
        <row r="4245">
          <cell r="A4245" t="str">
            <v>15EI00</v>
          </cell>
          <cell r="B4245">
            <v>134</v>
          </cell>
          <cell r="C4245">
            <v>290.29000000000002</v>
          </cell>
          <cell r="D4245">
            <v>382.4</v>
          </cell>
        </row>
        <row r="4246">
          <cell r="A4246" t="str">
            <v>15EJ00</v>
          </cell>
          <cell r="B4246">
            <v>161</v>
          </cell>
          <cell r="C4246">
            <v>432.83</v>
          </cell>
          <cell r="D4246">
            <v>543.5</v>
          </cell>
        </row>
        <row r="4247">
          <cell r="A4247" t="str">
            <v>15EM00</v>
          </cell>
          <cell r="B4247">
            <v>41</v>
          </cell>
          <cell r="C4247">
            <v>0</v>
          </cell>
          <cell r="D4247">
            <v>18.690000000000001</v>
          </cell>
        </row>
        <row r="4248">
          <cell r="A4248" t="str">
            <v>15EP00</v>
          </cell>
          <cell r="B4248">
            <v>57</v>
          </cell>
          <cell r="C4248">
            <v>0</v>
          </cell>
          <cell r="D4248">
            <v>22.5</v>
          </cell>
        </row>
        <row r="4249">
          <cell r="A4249" t="str">
            <v>15EQ00</v>
          </cell>
          <cell r="B4249">
            <v>200</v>
          </cell>
          <cell r="C4249">
            <v>646.99</v>
          </cell>
          <cell r="D4249">
            <v>784.46</v>
          </cell>
        </row>
        <row r="4250">
          <cell r="A4250" t="str">
            <v>15ET00</v>
          </cell>
          <cell r="B4250">
            <v>76</v>
          </cell>
          <cell r="C4250">
            <v>143.94999999999999</v>
          </cell>
          <cell r="D4250">
            <v>196.19</v>
          </cell>
        </row>
        <row r="4251">
          <cell r="A4251" t="str">
            <v>15EV00</v>
          </cell>
          <cell r="B4251">
            <v>44</v>
          </cell>
          <cell r="C4251">
            <v>0</v>
          </cell>
          <cell r="D4251">
            <v>0</v>
          </cell>
        </row>
        <row r="4252">
          <cell r="A4252" t="str">
            <v>15EX00</v>
          </cell>
          <cell r="B4252">
            <v>293</v>
          </cell>
          <cell r="C4252">
            <v>52.11</v>
          </cell>
          <cell r="D4252">
            <v>253.51</v>
          </cell>
        </row>
        <row r="4253">
          <cell r="A4253" t="str">
            <v>15FC00</v>
          </cell>
          <cell r="B4253">
            <v>85</v>
          </cell>
          <cell r="C4253">
            <v>0</v>
          </cell>
          <cell r="D4253">
            <v>50.47</v>
          </cell>
        </row>
        <row r="4254">
          <cell r="A4254" t="str">
            <v>15FD00</v>
          </cell>
          <cell r="B4254">
            <v>130</v>
          </cell>
          <cell r="C4254">
            <v>74.91</v>
          </cell>
          <cell r="D4254">
            <v>164.26</v>
          </cell>
        </row>
        <row r="4255">
          <cell r="A4255" t="str">
            <v>15FE00</v>
          </cell>
          <cell r="B4255">
            <v>257</v>
          </cell>
          <cell r="C4255">
            <v>0</v>
          </cell>
          <cell r="D4255">
            <v>144.66</v>
          </cell>
        </row>
        <row r="4256">
          <cell r="A4256" t="str">
            <v>15FH00</v>
          </cell>
          <cell r="B4256">
            <v>238</v>
          </cell>
          <cell r="C4256">
            <v>37.9</v>
          </cell>
          <cell r="D4256">
            <v>201.49</v>
          </cell>
        </row>
        <row r="4257">
          <cell r="A4257" t="str">
            <v>15FJ00</v>
          </cell>
          <cell r="B4257">
            <v>121</v>
          </cell>
          <cell r="C4257">
            <v>0</v>
          </cell>
          <cell r="D4257">
            <v>63.44</v>
          </cell>
        </row>
        <row r="4258">
          <cell r="A4258" t="str">
            <v>15FK00</v>
          </cell>
          <cell r="B4258">
            <v>246</v>
          </cell>
          <cell r="C4258">
            <v>0</v>
          </cell>
          <cell r="D4258">
            <v>60.45</v>
          </cell>
        </row>
        <row r="4259">
          <cell r="A4259" t="str">
            <v>15FL00</v>
          </cell>
          <cell r="B4259">
            <v>214</v>
          </cell>
          <cell r="C4259">
            <v>0</v>
          </cell>
          <cell r="D4259">
            <v>126.69</v>
          </cell>
        </row>
        <row r="4260">
          <cell r="A4260" t="str">
            <v>15FM00</v>
          </cell>
          <cell r="B4260">
            <v>206</v>
          </cell>
          <cell r="C4260">
            <v>28.06</v>
          </cell>
          <cell r="D4260">
            <v>169.66</v>
          </cell>
        </row>
        <row r="4261">
          <cell r="A4261" t="str">
            <v>15FO00</v>
          </cell>
          <cell r="B4261">
            <v>150</v>
          </cell>
          <cell r="C4261">
            <v>394.98</v>
          </cell>
          <cell r="D4261">
            <v>498.08</v>
          </cell>
        </row>
        <row r="4262">
          <cell r="A4262" t="str">
            <v>15FO01</v>
          </cell>
          <cell r="B4262">
            <v>106</v>
          </cell>
          <cell r="C4262">
            <v>268.99</v>
          </cell>
          <cell r="D4262">
            <v>341.85</v>
          </cell>
        </row>
        <row r="4263">
          <cell r="A4263" t="str">
            <v>15FQ00</v>
          </cell>
          <cell r="B4263">
            <v>160</v>
          </cell>
          <cell r="C4263">
            <v>323.33999999999997</v>
          </cell>
          <cell r="D4263">
            <v>433.32</v>
          </cell>
        </row>
        <row r="4264">
          <cell r="A4264" t="str">
            <v>15FR00</v>
          </cell>
          <cell r="B4264">
            <v>149</v>
          </cell>
          <cell r="C4264">
            <v>119.26</v>
          </cell>
          <cell r="D4264">
            <v>221.68</v>
          </cell>
        </row>
        <row r="4265">
          <cell r="A4265" t="str">
            <v>15FS00</v>
          </cell>
          <cell r="B4265">
            <v>340</v>
          </cell>
          <cell r="C4265">
            <v>0</v>
          </cell>
          <cell r="D4265">
            <v>151.59</v>
          </cell>
        </row>
        <row r="4266">
          <cell r="A4266" t="str">
            <v>15FT00</v>
          </cell>
          <cell r="B4266">
            <v>138</v>
          </cell>
          <cell r="C4266">
            <v>191.75</v>
          </cell>
          <cell r="D4266">
            <v>286.60000000000002</v>
          </cell>
        </row>
        <row r="4267">
          <cell r="A4267" t="str">
            <v>15FT01</v>
          </cell>
          <cell r="B4267">
            <v>109</v>
          </cell>
          <cell r="C4267">
            <v>12.71</v>
          </cell>
          <cell r="D4267">
            <v>87.63</v>
          </cell>
        </row>
        <row r="4268">
          <cell r="A4268" t="str">
            <v>15FU00</v>
          </cell>
          <cell r="B4268">
            <v>221</v>
          </cell>
          <cell r="C4268">
            <v>177.8</v>
          </cell>
          <cell r="D4268">
            <v>329.71</v>
          </cell>
        </row>
        <row r="4269">
          <cell r="A4269" t="str">
            <v>15FX00</v>
          </cell>
          <cell r="B4269">
            <v>262</v>
          </cell>
          <cell r="C4269">
            <v>0</v>
          </cell>
          <cell r="D4269">
            <v>54.19</v>
          </cell>
        </row>
        <row r="4270">
          <cell r="A4270" t="str">
            <v>15FZ00</v>
          </cell>
          <cell r="B4270">
            <v>45</v>
          </cell>
          <cell r="C4270">
            <v>66.81</v>
          </cell>
          <cell r="D4270">
            <v>97.74</v>
          </cell>
        </row>
        <row r="4271">
          <cell r="A4271" t="str">
            <v>15GC00</v>
          </cell>
          <cell r="B4271">
            <v>109</v>
          </cell>
          <cell r="C4271">
            <v>0</v>
          </cell>
          <cell r="D4271">
            <v>24.72</v>
          </cell>
        </row>
        <row r="4272">
          <cell r="A4272" t="str">
            <v>15GF00</v>
          </cell>
          <cell r="B4272">
            <v>133</v>
          </cell>
          <cell r="C4272">
            <v>23.84</v>
          </cell>
          <cell r="D4272">
            <v>115.25</v>
          </cell>
        </row>
        <row r="4273">
          <cell r="A4273" t="str">
            <v>15GH00</v>
          </cell>
          <cell r="B4273">
            <v>76</v>
          </cell>
          <cell r="C4273">
            <v>0</v>
          </cell>
          <cell r="D4273">
            <v>48.51</v>
          </cell>
        </row>
        <row r="4274">
          <cell r="A4274" t="str">
            <v>15GL00</v>
          </cell>
          <cell r="B4274">
            <v>104</v>
          </cell>
          <cell r="C4274">
            <v>151.38999999999999</v>
          </cell>
          <cell r="D4274">
            <v>222.87</v>
          </cell>
        </row>
        <row r="4275">
          <cell r="A4275" t="str">
            <v>15GR00</v>
          </cell>
          <cell r="B4275">
            <v>231</v>
          </cell>
          <cell r="C4275">
            <v>0</v>
          </cell>
          <cell r="D4275">
            <v>0</v>
          </cell>
        </row>
        <row r="4276">
          <cell r="A4276" t="str">
            <v>15GT00</v>
          </cell>
          <cell r="B4276">
            <v>244</v>
          </cell>
          <cell r="C4276">
            <v>63.23</v>
          </cell>
          <cell r="D4276">
            <v>230.95</v>
          </cell>
        </row>
        <row r="4277">
          <cell r="A4277" t="str">
            <v>15GV00</v>
          </cell>
          <cell r="B4277">
            <v>253</v>
          </cell>
          <cell r="C4277">
            <v>275.39</v>
          </cell>
          <cell r="D4277">
            <v>449.29</v>
          </cell>
        </row>
        <row r="4278">
          <cell r="A4278" t="str">
            <v>15GX00</v>
          </cell>
          <cell r="B4278">
            <v>143</v>
          </cell>
          <cell r="C4278">
            <v>55.43</v>
          </cell>
          <cell r="D4278">
            <v>153.72999999999999</v>
          </cell>
        </row>
        <row r="4279">
          <cell r="A4279" t="str">
            <v>15GZ00</v>
          </cell>
          <cell r="B4279">
            <v>226</v>
          </cell>
          <cell r="C4279">
            <v>0</v>
          </cell>
          <cell r="D4279">
            <v>93.41</v>
          </cell>
        </row>
        <row r="4280">
          <cell r="A4280" t="str">
            <v>15HB00</v>
          </cell>
          <cell r="B4280">
            <v>256</v>
          </cell>
          <cell r="C4280">
            <v>170.96</v>
          </cell>
          <cell r="D4280">
            <v>346.92</v>
          </cell>
        </row>
        <row r="4281">
          <cell r="A4281" t="str">
            <v>15HH00</v>
          </cell>
          <cell r="B4281">
            <v>79</v>
          </cell>
          <cell r="C4281">
            <v>0</v>
          </cell>
          <cell r="D4281">
            <v>24.27</v>
          </cell>
        </row>
        <row r="4282">
          <cell r="A4282" t="str">
            <v>15HJ00</v>
          </cell>
          <cell r="B4282">
            <v>206</v>
          </cell>
          <cell r="C4282">
            <v>0</v>
          </cell>
          <cell r="D4282">
            <v>46.09</v>
          </cell>
        </row>
        <row r="4283">
          <cell r="A4283" t="str">
            <v>15HQ00</v>
          </cell>
          <cell r="B4283">
            <v>181</v>
          </cell>
          <cell r="C4283">
            <v>0</v>
          </cell>
          <cell r="D4283">
            <v>36.130000000000003</v>
          </cell>
        </row>
        <row r="4284">
          <cell r="A4284" t="str">
            <v>15HR00</v>
          </cell>
          <cell r="B4284">
            <v>147</v>
          </cell>
          <cell r="C4284">
            <v>131.47</v>
          </cell>
          <cell r="D4284">
            <v>232.51</v>
          </cell>
        </row>
        <row r="4285">
          <cell r="A4285" t="str">
            <v>15HS00</v>
          </cell>
          <cell r="B4285">
            <v>58</v>
          </cell>
          <cell r="C4285">
            <v>127.71</v>
          </cell>
          <cell r="D4285">
            <v>167.58</v>
          </cell>
        </row>
        <row r="4286">
          <cell r="A4286" t="str">
            <v>15HT00</v>
          </cell>
          <cell r="B4286">
            <v>326</v>
          </cell>
          <cell r="C4286">
            <v>0</v>
          </cell>
          <cell r="D4286">
            <v>168.5</v>
          </cell>
        </row>
        <row r="4287">
          <cell r="A4287" t="str">
            <v>15HV00</v>
          </cell>
          <cell r="B4287">
            <v>200</v>
          </cell>
          <cell r="C4287">
            <v>90.09</v>
          </cell>
          <cell r="D4287">
            <v>227.57</v>
          </cell>
        </row>
        <row r="4288">
          <cell r="A4288" t="str">
            <v>15HW00</v>
          </cell>
          <cell r="B4288">
            <v>139</v>
          </cell>
          <cell r="C4288">
            <v>295.32</v>
          </cell>
          <cell r="D4288">
            <v>390.87</v>
          </cell>
        </row>
        <row r="4289">
          <cell r="A4289" t="str">
            <v>15HY00</v>
          </cell>
          <cell r="B4289">
            <v>485</v>
          </cell>
          <cell r="C4289">
            <v>0</v>
          </cell>
          <cell r="D4289">
            <v>130.52000000000001</v>
          </cell>
        </row>
        <row r="4290">
          <cell r="A4290" t="str">
            <v>15IB00</v>
          </cell>
          <cell r="B4290">
            <v>60</v>
          </cell>
          <cell r="C4290">
            <v>0</v>
          </cell>
          <cell r="D4290">
            <v>11.46</v>
          </cell>
        </row>
        <row r="4291">
          <cell r="A4291" t="str">
            <v>15IC00</v>
          </cell>
          <cell r="B4291">
            <v>154</v>
          </cell>
          <cell r="C4291">
            <v>0.64</v>
          </cell>
          <cell r="D4291">
            <v>106.5</v>
          </cell>
        </row>
        <row r="4292">
          <cell r="A4292" t="str">
            <v>15IE00</v>
          </cell>
          <cell r="B4292">
            <v>427</v>
          </cell>
          <cell r="C4292">
            <v>0</v>
          </cell>
          <cell r="D4292">
            <v>55.32</v>
          </cell>
        </row>
        <row r="4293">
          <cell r="A4293" t="str">
            <v>15IF00</v>
          </cell>
          <cell r="B4293">
            <v>364</v>
          </cell>
          <cell r="C4293">
            <v>0</v>
          </cell>
          <cell r="D4293">
            <v>100.9</v>
          </cell>
        </row>
        <row r="4294">
          <cell r="A4294" t="str">
            <v>15IH00</v>
          </cell>
          <cell r="B4294">
            <v>152</v>
          </cell>
          <cell r="C4294">
            <v>3.2</v>
          </cell>
          <cell r="D4294">
            <v>107.68</v>
          </cell>
        </row>
        <row r="4295">
          <cell r="A4295" t="str">
            <v>15IK00</v>
          </cell>
          <cell r="B4295">
            <v>281</v>
          </cell>
          <cell r="C4295">
            <v>0</v>
          </cell>
          <cell r="D4295">
            <v>110.99</v>
          </cell>
        </row>
        <row r="4296">
          <cell r="A4296" t="str">
            <v>15IL00</v>
          </cell>
          <cell r="B4296">
            <v>44</v>
          </cell>
          <cell r="C4296">
            <v>4.79</v>
          </cell>
          <cell r="D4296">
            <v>35.03</v>
          </cell>
        </row>
        <row r="4297">
          <cell r="A4297" t="str">
            <v>15IQ00</v>
          </cell>
          <cell r="B4297">
            <v>360</v>
          </cell>
          <cell r="C4297">
            <v>0</v>
          </cell>
          <cell r="D4297">
            <v>97.6</v>
          </cell>
        </row>
        <row r="4298">
          <cell r="A4298" t="str">
            <v>15IR00</v>
          </cell>
          <cell r="B4298">
            <v>76</v>
          </cell>
          <cell r="C4298">
            <v>140.43</v>
          </cell>
          <cell r="D4298">
            <v>192.67</v>
          </cell>
        </row>
        <row r="4299">
          <cell r="A4299" t="str">
            <v>15IU00</v>
          </cell>
          <cell r="B4299">
            <v>444</v>
          </cell>
          <cell r="C4299">
            <v>0</v>
          </cell>
          <cell r="D4299">
            <v>30.21</v>
          </cell>
        </row>
        <row r="4300">
          <cell r="A4300" t="str">
            <v>15IV00</v>
          </cell>
          <cell r="B4300">
            <v>197</v>
          </cell>
          <cell r="C4300">
            <v>518.49</v>
          </cell>
          <cell r="D4300">
            <v>653.9</v>
          </cell>
        </row>
        <row r="4301">
          <cell r="A4301" t="str">
            <v>15IX00</v>
          </cell>
          <cell r="B4301">
            <v>149</v>
          </cell>
          <cell r="C4301">
            <v>209.71</v>
          </cell>
          <cell r="D4301">
            <v>312.12</v>
          </cell>
        </row>
        <row r="4302">
          <cell r="A4302" t="str">
            <v>15IY00</v>
          </cell>
          <cell r="B4302">
            <v>223</v>
          </cell>
          <cell r="C4302">
            <v>85.87</v>
          </cell>
          <cell r="D4302">
            <v>239.15</v>
          </cell>
        </row>
        <row r="4303">
          <cell r="A4303" t="str">
            <v>15JC00</v>
          </cell>
          <cell r="B4303">
            <v>247</v>
          </cell>
          <cell r="C4303">
            <v>135.41999999999999</v>
          </cell>
          <cell r="D4303">
            <v>305.2</v>
          </cell>
        </row>
        <row r="4304">
          <cell r="A4304" t="str">
            <v>15JD00</v>
          </cell>
          <cell r="B4304">
            <v>203</v>
          </cell>
          <cell r="C4304">
            <v>0</v>
          </cell>
          <cell r="D4304">
            <v>81.75</v>
          </cell>
        </row>
        <row r="4305">
          <cell r="A4305" t="str">
            <v>15JF00</v>
          </cell>
          <cell r="B4305">
            <v>532</v>
          </cell>
          <cell r="C4305">
            <v>0</v>
          </cell>
          <cell r="D4305">
            <v>293.58999999999997</v>
          </cell>
        </row>
        <row r="4306">
          <cell r="A4306" t="str">
            <v>15JG00</v>
          </cell>
          <cell r="B4306">
            <v>82</v>
          </cell>
          <cell r="C4306">
            <v>89.82</v>
          </cell>
          <cell r="D4306">
            <v>146.19</v>
          </cell>
        </row>
        <row r="4307">
          <cell r="A4307" t="str">
            <v>15JI00</v>
          </cell>
          <cell r="B4307">
            <v>185</v>
          </cell>
          <cell r="C4307">
            <v>191.3</v>
          </cell>
          <cell r="D4307">
            <v>318.45999999999998</v>
          </cell>
        </row>
        <row r="4308">
          <cell r="A4308" t="str">
            <v>15JJ00</v>
          </cell>
          <cell r="B4308">
            <v>84</v>
          </cell>
          <cell r="C4308">
            <v>0</v>
          </cell>
          <cell r="D4308">
            <v>50.46</v>
          </cell>
        </row>
        <row r="4309">
          <cell r="A4309" t="str">
            <v>15JN00</v>
          </cell>
          <cell r="B4309">
            <v>558</v>
          </cell>
          <cell r="C4309">
            <v>0</v>
          </cell>
          <cell r="D4309">
            <v>159.54</v>
          </cell>
        </row>
        <row r="4310">
          <cell r="A4310" t="str">
            <v>15JO00</v>
          </cell>
          <cell r="B4310">
            <v>140</v>
          </cell>
          <cell r="C4310">
            <v>0</v>
          </cell>
          <cell r="D4310">
            <v>45.98</v>
          </cell>
        </row>
        <row r="4311">
          <cell r="A4311" t="str">
            <v>15JS00</v>
          </cell>
          <cell r="B4311">
            <v>164</v>
          </cell>
          <cell r="C4311">
            <v>66.510000000000005</v>
          </cell>
          <cell r="D4311">
            <v>179.24</v>
          </cell>
        </row>
        <row r="4312">
          <cell r="A4312" t="str">
            <v>15JT00</v>
          </cell>
          <cell r="B4312">
            <v>307</v>
          </cell>
          <cell r="C4312">
            <v>0</v>
          </cell>
          <cell r="D4312">
            <v>121.68</v>
          </cell>
        </row>
        <row r="4313">
          <cell r="A4313" t="str">
            <v>15JU00</v>
          </cell>
          <cell r="B4313">
            <v>164</v>
          </cell>
          <cell r="C4313">
            <v>123.3</v>
          </cell>
          <cell r="D4313">
            <v>236.03</v>
          </cell>
        </row>
        <row r="4314">
          <cell r="A4314" t="str">
            <v>15JV00</v>
          </cell>
          <cell r="B4314">
            <v>288</v>
          </cell>
          <cell r="C4314">
            <v>0</v>
          </cell>
          <cell r="D4314">
            <v>30.98</v>
          </cell>
        </row>
        <row r="4315">
          <cell r="A4315" t="str">
            <v>15JW00</v>
          </cell>
          <cell r="B4315">
            <v>136</v>
          </cell>
          <cell r="C4315">
            <v>8.19</v>
          </cell>
          <cell r="D4315">
            <v>101.68</v>
          </cell>
        </row>
        <row r="4316">
          <cell r="A4316" t="str">
            <v>15JZ00</v>
          </cell>
          <cell r="B4316">
            <v>504</v>
          </cell>
          <cell r="C4316">
            <v>123.8</v>
          </cell>
          <cell r="D4316">
            <v>470.23</v>
          </cell>
        </row>
        <row r="4317">
          <cell r="A4317" t="str">
            <v>15KA00</v>
          </cell>
          <cell r="B4317">
            <v>548</v>
          </cell>
          <cell r="C4317">
            <v>485.93</v>
          </cell>
          <cell r="D4317">
            <v>862.6</v>
          </cell>
        </row>
        <row r="4318">
          <cell r="A4318" t="str">
            <v>15KD00</v>
          </cell>
          <cell r="B4318">
            <v>230</v>
          </cell>
          <cell r="C4318">
            <v>0</v>
          </cell>
          <cell r="D4318">
            <v>44.35</v>
          </cell>
        </row>
        <row r="4319">
          <cell r="A4319" t="str">
            <v>15KE00</v>
          </cell>
          <cell r="B4319">
            <v>145</v>
          </cell>
          <cell r="C4319">
            <v>90.11</v>
          </cell>
          <cell r="D4319">
            <v>189.77</v>
          </cell>
        </row>
        <row r="4320">
          <cell r="A4320" t="str">
            <v>15KG00</v>
          </cell>
          <cell r="B4320">
            <v>110</v>
          </cell>
          <cell r="C4320">
            <v>0</v>
          </cell>
          <cell r="D4320">
            <v>22.14</v>
          </cell>
        </row>
        <row r="4321">
          <cell r="A4321" t="str">
            <v>15KI00</v>
          </cell>
          <cell r="B4321">
            <v>234</v>
          </cell>
          <cell r="C4321">
            <v>96.9</v>
          </cell>
          <cell r="D4321">
            <v>257.74</v>
          </cell>
        </row>
        <row r="4322">
          <cell r="A4322" t="str">
            <v>15KJ00</v>
          </cell>
          <cell r="B4322">
            <v>329</v>
          </cell>
          <cell r="C4322">
            <v>826.27</v>
          </cell>
          <cell r="D4322">
            <v>1052.4100000000001</v>
          </cell>
        </row>
        <row r="4323">
          <cell r="A4323" t="str">
            <v>15KL00</v>
          </cell>
          <cell r="B4323">
            <v>378</v>
          </cell>
          <cell r="C4323">
            <v>2.5</v>
          </cell>
          <cell r="D4323">
            <v>262.33</v>
          </cell>
        </row>
        <row r="4324">
          <cell r="A4324" t="str">
            <v>15KN00</v>
          </cell>
          <cell r="B4324">
            <v>344</v>
          </cell>
          <cell r="C4324">
            <v>266.10000000000002</v>
          </cell>
          <cell r="D4324">
            <v>502.56</v>
          </cell>
        </row>
        <row r="4325">
          <cell r="A4325" t="str">
            <v>15KQ00</v>
          </cell>
          <cell r="B4325">
            <v>89</v>
          </cell>
          <cell r="C4325">
            <v>0</v>
          </cell>
          <cell r="D4325">
            <v>26.75</v>
          </cell>
        </row>
        <row r="4326">
          <cell r="A4326" t="str">
            <v>15KT00</v>
          </cell>
          <cell r="B4326">
            <v>245</v>
          </cell>
          <cell r="C4326">
            <v>684.81</v>
          </cell>
          <cell r="D4326">
            <v>853.21</v>
          </cell>
        </row>
        <row r="4327">
          <cell r="A4327" t="str">
            <v>15KU00</v>
          </cell>
          <cell r="B4327">
            <v>164</v>
          </cell>
          <cell r="C4327">
            <v>60.06</v>
          </cell>
          <cell r="D4327">
            <v>172.79</v>
          </cell>
        </row>
        <row r="4328">
          <cell r="A4328" t="str">
            <v>15KV00</v>
          </cell>
          <cell r="B4328">
            <v>449</v>
          </cell>
          <cell r="C4328">
            <v>318.82</v>
          </cell>
          <cell r="D4328">
            <v>627.44000000000005</v>
          </cell>
        </row>
        <row r="4329">
          <cell r="A4329" t="str">
            <v>15KW00</v>
          </cell>
          <cell r="B4329">
            <v>39</v>
          </cell>
          <cell r="C4329">
            <v>0</v>
          </cell>
          <cell r="D4329">
            <v>21.66</v>
          </cell>
        </row>
        <row r="4330">
          <cell r="A4330" t="str">
            <v>15KX00</v>
          </cell>
          <cell r="B4330">
            <v>189</v>
          </cell>
          <cell r="C4330">
            <v>130.56</v>
          </cell>
          <cell r="D4330">
            <v>260.47000000000003</v>
          </cell>
        </row>
        <row r="4331">
          <cell r="A4331" t="str">
            <v>15LA00</v>
          </cell>
          <cell r="B4331">
            <v>143</v>
          </cell>
          <cell r="C4331">
            <v>277.02999999999997</v>
          </cell>
          <cell r="D4331">
            <v>375.32</v>
          </cell>
        </row>
        <row r="4332">
          <cell r="A4332" t="str">
            <v>15LC00</v>
          </cell>
          <cell r="B4332">
            <v>211</v>
          </cell>
          <cell r="C4332">
            <v>290.20999999999998</v>
          </cell>
          <cell r="D4332">
            <v>435.24</v>
          </cell>
        </row>
        <row r="4333">
          <cell r="A4333" t="str">
            <v>15LE00</v>
          </cell>
          <cell r="B4333">
            <v>210</v>
          </cell>
          <cell r="C4333">
            <v>0</v>
          </cell>
          <cell r="D4333">
            <v>46.29</v>
          </cell>
        </row>
        <row r="4334">
          <cell r="A4334" t="str">
            <v>15LG00</v>
          </cell>
          <cell r="B4334">
            <v>235</v>
          </cell>
          <cell r="C4334">
            <v>143.44</v>
          </cell>
          <cell r="D4334">
            <v>304.97000000000003</v>
          </cell>
        </row>
        <row r="4335">
          <cell r="A4335" t="str">
            <v>15LH00</v>
          </cell>
          <cell r="B4335">
            <v>350</v>
          </cell>
          <cell r="C4335">
            <v>0</v>
          </cell>
          <cell r="D4335">
            <v>155.04</v>
          </cell>
        </row>
        <row r="4336">
          <cell r="A4336" t="str">
            <v>15LL00</v>
          </cell>
          <cell r="B4336">
            <v>233</v>
          </cell>
          <cell r="C4336">
            <v>0</v>
          </cell>
          <cell r="D4336">
            <v>152.06</v>
          </cell>
        </row>
        <row r="4337">
          <cell r="A4337" t="str">
            <v>15LN00</v>
          </cell>
          <cell r="B4337">
            <v>110</v>
          </cell>
          <cell r="C4337">
            <v>0</v>
          </cell>
          <cell r="D4337">
            <v>63.3</v>
          </cell>
        </row>
        <row r="4338">
          <cell r="A4338" t="str">
            <v>15LN01</v>
          </cell>
          <cell r="B4338">
            <v>98</v>
          </cell>
          <cell r="C4338">
            <v>9.5500000000000007</v>
          </cell>
          <cell r="D4338">
            <v>76.91</v>
          </cell>
        </row>
        <row r="4339">
          <cell r="A4339" t="str">
            <v>15LQ00</v>
          </cell>
          <cell r="B4339">
            <v>210</v>
          </cell>
          <cell r="C4339">
            <v>69.349999999999994</v>
          </cell>
          <cell r="D4339">
            <v>213.69</v>
          </cell>
        </row>
        <row r="4340">
          <cell r="A4340" t="str">
            <v>15LU00</v>
          </cell>
          <cell r="B4340">
            <v>59</v>
          </cell>
          <cell r="C4340">
            <v>0</v>
          </cell>
          <cell r="D4340">
            <v>10.34</v>
          </cell>
        </row>
        <row r="4341">
          <cell r="A4341" t="str">
            <v>15LV00</v>
          </cell>
          <cell r="B4341">
            <v>196</v>
          </cell>
          <cell r="C4341">
            <v>13.84</v>
          </cell>
          <cell r="D4341">
            <v>148.56</v>
          </cell>
        </row>
        <row r="4342">
          <cell r="A4342" t="str">
            <v>15LX00</v>
          </cell>
          <cell r="B4342">
            <v>249</v>
          </cell>
          <cell r="C4342">
            <v>516.78</v>
          </cell>
          <cell r="D4342">
            <v>687.93</v>
          </cell>
        </row>
        <row r="4343">
          <cell r="A4343" t="str">
            <v>15MD00</v>
          </cell>
          <cell r="B4343">
            <v>78</v>
          </cell>
          <cell r="C4343">
            <v>52.56</v>
          </cell>
          <cell r="D4343">
            <v>106.18</v>
          </cell>
        </row>
        <row r="4344">
          <cell r="A4344" t="str">
            <v>15MH00</v>
          </cell>
          <cell r="B4344">
            <v>395</v>
          </cell>
          <cell r="C4344">
            <v>0</v>
          </cell>
          <cell r="D4344">
            <v>51.03</v>
          </cell>
        </row>
        <row r="4345">
          <cell r="A4345" t="str">
            <v>15ML00</v>
          </cell>
          <cell r="B4345">
            <v>345</v>
          </cell>
          <cell r="C4345">
            <v>180.63</v>
          </cell>
          <cell r="D4345">
            <v>417.77</v>
          </cell>
        </row>
        <row r="4346">
          <cell r="A4346" t="str">
            <v>15MN00</v>
          </cell>
          <cell r="B4346">
            <v>119</v>
          </cell>
          <cell r="C4346">
            <v>502.69</v>
          </cell>
          <cell r="D4346">
            <v>584.49</v>
          </cell>
        </row>
        <row r="4347">
          <cell r="A4347" t="str">
            <v>15MO00</v>
          </cell>
          <cell r="B4347">
            <v>162</v>
          </cell>
          <cell r="C4347">
            <v>410.03</v>
          </cell>
          <cell r="D4347">
            <v>521.38</v>
          </cell>
        </row>
        <row r="4348">
          <cell r="A4348" t="str">
            <v>15MP00</v>
          </cell>
          <cell r="B4348">
            <v>520</v>
          </cell>
          <cell r="C4348">
            <v>0</v>
          </cell>
          <cell r="D4348">
            <v>229.03</v>
          </cell>
        </row>
        <row r="4349">
          <cell r="A4349" t="str">
            <v>15MU00</v>
          </cell>
          <cell r="B4349">
            <v>206</v>
          </cell>
          <cell r="C4349">
            <v>63.82</v>
          </cell>
          <cell r="D4349">
            <v>205.42</v>
          </cell>
        </row>
        <row r="4350">
          <cell r="A4350" t="str">
            <v>15MW00</v>
          </cell>
          <cell r="B4350">
            <v>328</v>
          </cell>
          <cell r="C4350">
            <v>0</v>
          </cell>
          <cell r="D4350">
            <v>122.16</v>
          </cell>
        </row>
        <row r="4351">
          <cell r="A4351" t="str">
            <v>15NA00</v>
          </cell>
          <cell r="B4351">
            <v>601</v>
          </cell>
          <cell r="C4351">
            <v>0</v>
          </cell>
          <cell r="D4351">
            <v>352.73</v>
          </cell>
        </row>
        <row r="4352">
          <cell r="A4352" t="str">
            <v>15NB00</v>
          </cell>
          <cell r="B4352">
            <v>40</v>
          </cell>
          <cell r="C4352">
            <v>8.17</v>
          </cell>
          <cell r="D4352">
            <v>35.67</v>
          </cell>
        </row>
        <row r="4353">
          <cell r="A4353" t="str">
            <v>15ND00</v>
          </cell>
          <cell r="B4353">
            <v>241</v>
          </cell>
          <cell r="C4353">
            <v>403.27</v>
          </cell>
          <cell r="D4353">
            <v>568.91999999999996</v>
          </cell>
        </row>
        <row r="4354">
          <cell r="A4354" t="str">
            <v>15NI00</v>
          </cell>
          <cell r="B4354">
            <v>71</v>
          </cell>
          <cell r="C4354">
            <v>0</v>
          </cell>
          <cell r="D4354">
            <v>9.2200000000000006</v>
          </cell>
        </row>
        <row r="4355">
          <cell r="A4355" t="str">
            <v>15NJ00</v>
          </cell>
          <cell r="B4355">
            <v>529</v>
          </cell>
          <cell r="C4355">
            <v>0</v>
          </cell>
          <cell r="D4355">
            <v>309.44</v>
          </cell>
        </row>
        <row r="4356">
          <cell r="A4356" t="str">
            <v>15NK00</v>
          </cell>
          <cell r="B4356">
            <v>11</v>
          </cell>
          <cell r="C4356">
            <v>3.38</v>
          </cell>
          <cell r="D4356">
            <v>10.94</v>
          </cell>
        </row>
        <row r="4357">
          <cell r="A4357" t="str">
            <v>15NM00</v>
          </cell>
          <cell r="B4357">
            <v>198</v>
          </cell>
          <cell r="C4357">
            <v>0</v>
          </cell>
          <cell r="D4357">
            <v>122.83</v>
          </cell>
        </row>
        <row r="4358">
          <cell r="A4358" t="str">
            <v>15NR00</v>
          </cell>
          <cell r="B4358">
            <v>165</v>
          </cell>
          <cell r="C4358">
            <v>357.11</v>
          </cell>
          <cell r="D4358">
            <v>470.53</v>
          </cell>
        </row>
        <row r="4359">
          <cell r="A4359" t="str">
            <v>15NR01</v>
          </cell>
          <cell r="B4359">
            <v>281</v>
          </cell>
          <cell r="C4359">
            <v>79.959999999999994</v>
          </cell>
          <cell r="D4359">
            <v>273.11</v>
          </cell>
        </row>
        <row r="4360">
          <cell r="A4360" t="str">
            <v>15NS00</v>
          </cell>
          <cell r="B4360">
            <v>220</v>
          </cell>
          <cell r="C4360">
            <v>0</v>
          </cell>
          <cell r="D4360">
            <v>107.28</v>
          </cell>
        </row>
        <row r="4361">
          <cell r="A4361" t="str">
            <v>15NU00</v>
          </cell>
          <cell r="B4361">
            <v>338</v>
          </cell>
          <cell r="C4361">
            <v>146.52000000000001</v>
          </cell>
          <cell r="D4361">
            <v>378.85</v>
          </cell>
        </row>
        <row r="4362">
          <cell r="A4362" t="str">
            <v>15NV00</v>
          </cell>
          <cell r="B4362">
            <v>177</v>
          </cell>
          <cell r="C4362">
            <v>0</v>
          </cell>
          <cell r="D4362">
            <v>102.82</v>
          </cell>
        </row>
        <row r="4363">
          <cell r="A4363" t="str">
            <v>15NX00</v>
          </cell>
          <cell r="B4363">
            <v>92</v>
          </cell>
          <cell r="C4363">
            <v>70.760000000000005</v>
          </cell>
          <cell r="D4363">
            <v>134</v>
          </cell>
        </row>
        <row r="4364">
          <cell r="A4364" t="str">
            <v>15NX01</v>
          </cell>
          <cell r="B4364">
            <v>45</v>
          </cell>
          <cell r="C4364">
            <v>41.46</v>
          </cell>
          <cell r="D4364">
            <v>72.39</v>
          </cell>
        </row>
        <row r="4365">
          <cell r="A4365" t="str">
            <v>15NZ00</v>
          </cell>
          <cell r="B4365">
            <v>193</v>
          </cell>
          <cell r="C4365">
            <v>0</v>
          </cell>
          <cell r="D4365">
            <v>69.98</v>
          </cell>
        </row>
        <row r="4366">
          <cell r="A4366" t="str">
            <v>15OF00</v>
          </cell>
          <cell r="B4366">
            <v>508</v>
          </cell>
          <cell r="C4366">
            <v>560.75</v>
          </cell>
          <cell r="D4366">
            <v>909.93</v>
          </cell>
        </row>
        <row r="4367">
          <cell r="A4367" t="str">
            <v>15OH00</v>
          </cell>
          <cell r="B4367">
            <v>227</v>
          </cell>
          <cell r="C4367">
            <v>348.77</v>
          </cell>
          <cell r="D4367">
            <v>504.8</v>
          </cell>
        </row>
        <row r="4368">
          <cell r="A4368" t="str">
            <v>15OK00</v>
          </cell>
          <cell r="B4368">
            <v>261</v>
          </cell>
          <cell r="C4368">
            <v>0</v>
          </cell>
          <cell r="D4368">
            <v>114.67</v>
          </cell>
        </row>
        <row r="4369">
          <cell r="A4369" t="str">
            <v>15OP00</v>
          </cell>
          <cell r="B4369">
            <v>174</v>
          </cell>
          <cell r="C4369">
            <v>23.01</v>
          </cell>
          <cell r="D4369">
            <v>142.61000000000001</v>
          </cell>
        </row>
        <row r="4370">
          <cell r="A4370" t="str">
            <v>15OQ00</v>
          </cell>
          <cell r="B4370">
            <v>85</v>
          </cell>
          <cell r="C4370">
            <v>31.63</v>
          </cell>
          <cell r="D4370">
            <v>90.06</v>
          </cell>
        </row>
        <row r="4371">
          <cell r="A4371" t="str">
            <v>15OR00</v>
          </cell>
          <cell r="B4371">
            <v>56</v>
          </cell>
          <cell r="C4371">
            <v>25.47</v>
          </cell>
          <cell r="D4371">
            <v>63.96</v>
          </cell>
        </row>
        <row r="4372">
          <cell r="A4372" t="str">
            <v>15OU00</v>
          </cell>
          <cell r="B4372">
            <v>161</v>
          </cell>
          <cell r="C4372">
            <v>0</v>
          </cell>
          <cell r="D4372">
            <v>65.69</v>
          </cell>
        </row>
        <row r="4373">
          <cell r="A4373" t="str">
            <v>15OV00</v>
          </cell>
          <cell r="B4373">
            <v>283</v>
          </cell>
          <cell r="C4373">
            <v>49.18</v>
          </cell>
          <cell r="D4373">
            <v>243.7</v>
          </cell>
        </row>
        <row r="4374">
          <cell r="A4374" t="str">
            <v>15OY00</v>
          </cell>
          <cell r="B4374">
            <v>457</v>
          </cell>
          <cell r="C4374">
            <v>0</v>
          </cell>
          <cell r="D4374">
            <v>80.56</v>
          </cell>
        </row>
        <row r="4375">
          <cell r="A4375" t="str">
            <v>15OZ00</v>
          </cell>
          <cell r="B4375">
            <v>285</v>
          </cell>
          <cell r="C4375">
            <v>134.01</v>
          </cell>
          <cell r="D4375">
            <v>329.91</v>
          </cell>
        </row>
        <row r="4376">
          <cell r="A4376" t="str">
            <v>15PB00</v>
          </cell>
          <cell r="B4376">
            <v>64</v>
          </cell>
          <cell r="C4376">
            <v>120.23</v>
          </cell>
          <cell r="D4376">
            <v>164.22</v>
          </cell>
        </row>
        <row r="4377">
          <cell r="A4377" t="str">
            <v>15PD00</v>
          </cell>
          <cell r="B4377">
            <v>170</v>
          </cell>
          <cell r="C4377">
            <v>600.26</v>
          </cell>
          <cell r="D4377">
            <v>717.11</v>
          </cell>
        </row>
        <row r="4378">
          <cell r="A4378" t="str">
            <v>15PE00</v>
          </cell>
          <cell r="B4378">
            <v>167</v>
          </cell>
          <cell r="C4378">
            <v>0</v>
          </cell>
          <cell r="D4378">
            <v>79.739999999999995</v>
          </cell>
        </row>
        <row r="4379">
          <cell r="A4379" t="str">
            <v>15PG00</v>
          </cell>
          <cell r="B4379">
            <v>172</v>
          </cell>
          <cell r="C4379">
            <v>520.75</v>
          </cell>
          <cell r="D4379">
            <v>638.98</v>
          </cell>
        </row>
        <row r="4380">
          <cell r="A4380" t="str">
            <v>15PJ00</v>
          </cell>
          <cell r="B4380">
            <v>149</v>
          </cell>
          <cell r="C4380">
            <v>516.83000000000004</v>
          </cell>
          <cell r="D4380">
            <v>619.24</v>
          </cell>
        </row>
        <row r="4381">
          <cell r="A4381" t="str">
            <v>15PJ01</v>
          </cell>
          <cell r="B4381">
            <v>217</v>
          </cell>
          <cell r="C4381">
            <v>434.64</v>
          </cell>
          <cell r="D4381">
            <v>583.79</v>
          </cell>
        </row>
        <row r="4382">
          <cell r="A4382" t="str">
            <v>15PM00</v>
          </cell>
          <cell r="B4382">
            <v>191</v>
          </cell>
          <cell r="C4382">
            <v>0</v>
          </cell>
          <cell r="D4382">
            <v>109.94</v>
          </cell>
        </row>
        <row r="4383">
          <cell r="A4383" t="str">
            <v>15PO00</v>
          </cell>
          <cell r="B4383">
            <v>94</v>
          </cell>
          <cell r="C4383">
            <v>0</v>
          </cell>
          <cell r="D4383">
            <v>5.41</v>
          </cell>
        </row>
        <row r="4384">
          <cell r="A4384" t="str">
            <v>15PP00</v>
          </cell>
          <cell r="B4384">
            <v>140</v>
          </cell>
          <cell r="C4384">
            <v>0</v>
          </cell>
          <cell r="D4384">
            <v>54.02</v>
          </cell>
        </row>
        <row r="4385">
          <cell r="A4385" t="str">
            <v>15PV00</v>
          </cell>
          <cell r="B4385">
            <v>313</v>
          </cell>
          <cell r="C4385">
            <v>314.17</v>
          </cell>
          <cell r="D4385">
            <v>529.32000000000005</v>
          </cell>
        </row>
        <row r="4386">
          <cell r="A4386" t="str">
            <v>15PW00</v>
          </cell>
          <cell r="B4386">
            <v>101</v>
          </cell>
          <cell r="C4386">
            <v>0</v>
          </cell>
          <cell r="D4386">
            <v>9.48</v>
          </cell>
        </row>
        <row r="4387">
          <cell r="A4387" t="str">
            <v>15PX00</v>
          </cell>
          <cell r="B4387">
            <v>136</v>
          </cell>
          <cell r="C4387">
            <v>442.87</v>
          </cell>
          <cell r="D4387">
            <v>536.35</v>
          </cell>
        </row>
        <row r="4388">
          <cell r="A4388" t="str">
            <v>15PZ00</v>
          </cell>
          <cell r="B4388">
            <v>174</v>
          </cell>
          <cell r="C4388">
            <v>0</v>
          </cell>
          <cell r="D4388">
            <v>119.34</v>
          </cell>
        </row>
        <row r="4389">
          <cell r="A4389" t="str">
            <v>15QA00</v>
          </cell>
          <cell r="B4389">
            <v>293</v>
          </cell>
          <cell r="C4389">
            <v>54.04</v>
          </cell>
          <cell r="D4389">
            <v>255.44</v>
          </cell>
        </row>
        <row r="4390">
          <cell r="A4390" t="str">
            <v>15QD00</v>
          </cell>
          <cell r="B4390">
            <v>143</v>
          </cell>
          <cell r="C4390">
            <v>5.47</v>
          </cell>
          <cell r="D4390">
            <v>103.77</v>
          </cell>
        </row>
        <row r="4391">
          <cell r="A4391" t="str">
            <v>15QG00</v>
          </cell>
          <cell r="B4391">
            <v>193</v>
          </cell>
          <cell r="C4391">
            <v>0</v>
          </cell>
          <cell r="D4391">
            <v>90.92</v>
          </cell>
        </row>
        <row r="4392">
          <cell r="A4392" t="str">
            <v>15QK00</v>
          </cell>
          <cell r="B4392">
            <v>396</v>
          </cell>
          <cell r="C4392">
            <v>0</v>
          </cell>
          <cell r="D4392">
            <v>31.4</v>
          </cell>
        </row>
        <row r="4393">
          <cell r="A4393" t="str">
            <v>15QL00</v>
          </cell>
          <cell r="B4393">
            <v>197</v>
          </cell>
          <cell r="C4393">
            <v>35.64</v>
          </cell>
          <cell r="D4393">
            <v>171.05</v>
          </cell>
        </row>
        <row r="4394">
          <cell r="A4394" t="str">
            <v>15QL02</v>
          </cell>
          <cell r="B4394">
            <v>148</v>
          </cell>
          <cell r="C4394">
            <v>20.07</v>
          </cell>
          <cell r="D4394">
            <v>121.8</v>
          </cell>
        </row>
        <row r="4395">
          <cell r="A4395" t="str">
            <v>15QM00</v>
          </cell>
          <cell r="B4395">
            <v>258</v>
          </cell>
          <cell r="C4395">
            <v>0</v>
          </cell>
          <cell r="D4395">
            <v>62.64</v>
          </cell>
        </row>
        <row r="4396">
          <cell r="A4396" t="str">
            <v>15QY00</v>
          </cell>
          <cell r="B4396">
            <v>62</v>
          </cell>
          <cell r="C4396">
            <v>0</v>
          </cell>
          <cell r="D4396">
            <v>8.9700000000000006</v>
          </cell>
        </row>
        <row r="4397">
          <cell r="A4397" t="str">
            <v>15RE00</v>
          </cell>
          <cell r="B4397">
            <v>245</v>
          </cell>
          <cell r="C4397">
            <v>74.55</v>
          </cell>
          <cell r="D4397">
            <v>242.95</v>
          </cell>
        </row>
        <row r="4398">
          <cell r="A4398" t="str">
            <v>15RG00</v>
          </cell>
          <cell r="B4398">
            <v>496</v>
          </cell>
          <cell r="C4398">
            <v>0</v>
          </cell>
          <cell r="D4398">
            <v>37.96</v>
          </cell>
        </row>
        <row r="4399">
          <cell r="A4399" t="str">
            <v>15RJ00</v>
          </cell>
          <cell r="B4399">
            <v>110</v>
          </cell>
          <cell r="C4399">
            <v>292.45</v>
          </cell>
          <cell r="D4399">
            <v>368.06</v>
          </cell>
        </row>
        <row r="4400">
          <cell r="A4400" t="str">
            <v>15RK00</v>
          </cell>
          <cell r="B4400">
            <v>127</v>
          </cell>
          <cell r="C4400">
            <v>345.31</v>
          </cell>
          <cell r="D4400">
            <v>432.61</v>
          </cell>
        </row>
        <row r="4401">
          <cell r="A4401" t="str">
            <v>15RL00</v>
          </cell>
          <cell r="B4401">
            <v>325</v>
          </cell>
          <cell r="C4401">
            <v>1008.44</v>
          </cell>
          <cell r="D4401">
            <v>1231.8399999999999</v>
          </cell>
        </row>
        <row r="4402">
          <cell r="A4402" t="str">
            <v>15RM00</v>
          </cell>
          <cell r="B4402">
            <v>126</v>
          </cell>
          <cell r="C4402">
            <v>272.70999999999998</v>
          </cell>
          <cell r="D4402">
            <v>359.31</v>
          </cell>
        </row>
        <row r="4403">
          <cell r="A4403" t="str">
            <v>15RP00</v>
          </cell>
          <cell r="B4403">
            <v>182</v>
          </cell>
          <cell r="C4403">
            <v>388.73</v>
          </cell>
          <cell r="D4403">
            <v>513.83000000000004</v>
          </cell>
        </row>
        <row r="4404">
          <cell r="A4404" t="str">
            <v>15RT00</v>
          </cell>
          <cell r="B4404">
            <v>217</v>
          </cell>
          <cell r="C4404">
            <v>166.28</v>
          </cell>
          <cell r="D4404">
            <v>315.43</v>
          </cell>
        </row>
        <row r="4405">
          <cell r="A4405" t="str">
            <v>15RZ00</v>
          </cell>
          <cell r="B4405">
            <v>94</v>
          </cell>
          <cell r="C4405">
            <v>325.77999999999997</v>
          </cell>
          <cell r="D4405">
            <v>390.39</v>
          </cell>
        </row>
        <row r="4406">
          <cell r="A4406" t="str">
            <v>15SB00</v>
          </cell>
          <cell r="B4406">
            <v>578</v>
          </cell>
          <cell r="C4406">
            <v>0</v>
          </cell>
          <cell r="D4406">
            <v>6.42</v>
          </cell>
        </row>
        <row r="4407">
          <cell r="A4407" t="str">
            <v>15SF00</v>
          </cell>
          <cell r="B4407">
            <v>114</v>
          </cell>
          <cell r="C4407">
            <v>95.38</v>
          </cell>
          <cell r="D4407">
            <v>173.74</v>
          </cell>
        </row>
        <row r="4408">
          <cell r="A4408" t="str">
            <v>15SG00</v>
          </cell>
          <cell r="B4408">
            <v>70</v>
          </cell>
          <cell r="C4408">
            <v>0</v>
          </cell>
          <cell r="D4408">
            <v>8.91</v>
          </cell>
        </row>
        <row r="4409">
          <cell r="A4409" t="str">
            <v>15SH00</v>
          </cell>
          <cell r="B4409">
            <v>175</v>
          </cell>
          <cell r="C4409">
            <v>42.65</v>
          </cell>
          <cell r="D4409">
            <v>162.94</v>
          </cell>
        </row>
        <row r="4410">
          <cell r="A4410" t="str">
            <v>15SK00</v>
          </cell>
          <cell r="B4410">
            <v>364</v>
          </cell>
          <cell r="C4410">
            <v>244.85</v>
          </cell>
          <cell r="D4410">
            <v>495.05</v>
          </cell>
        </row>
        <row r="4411">
          <cell r="A4411" t="str">
            <v>15SM00</v>
          </cell>
          <cell r="B4411">
            <v>379</v>
          </cell>
          <cell r="C4411">
            <v>704.53</v>
          </cell>
          <cell r="D4411">
            <v>965.05</v>
          </cell>
        </row>
        <row r="4412">
          <cell r="A4412" t="str">
            <v>15SN00</v>
          </cell>
          <cell r="B4412">
            <v>80</v>
          </cell>
          <cell r="C4412">
            <v>18.22</v>
          </cell>
          <cell r="D4412">
            <v>73.209999999999994</v>
          </cell>
        </row>
        <row r="4413">
          <cell r="A4413" t="str">
            <v>15SP00</v>
          </cell>
          <cell r="B4413">
            <v>477</v>
          </cell>
          <cell r="C4413">
            <v>0</v>
          </cell>
          <cell r="D4413">
            <v>317.64</v>
          </cell>
        </row>
        <row r="4414">
          <cell r="A4414" t="str">
            <v>15SQ00</v>
          </cell>
          <cell r="B4414">
            <v>231</v>
          </cell>
          <cell r="C4414">
            <v>0</v>
          </cell>
          <cell r="D4414">
            <v>130.06</v>
          </cell>
        </row>
        <row r="4415">
          <cell r="A4415" t="str">
            <v>15SW00</v>
          </cell>
          <cell r="B4415">
            <v>226</v>
          </cell>
          <cell r="C4415">
            <v>150.77000000000001</v>
          </cell>
          <cell r="D4415">
            <v>306.11</v>
          </cell>
        </row>
        <row r="4416">
          <cell r="A4416" t="str">
            <v>15SY00</v>
          </cell>
          <cell r="B4416">
            <v>180</v>
          </cell>
          <cell r="C4416">
            <v>0</v>
          </cell>
          <cell r="D4416">
            <v>90.63</v>
          </cell>
        </row>
        <row r="4417">
          <cell r="A4417" t="str">
            <v>15SZ00</v>
          </cell>
          <cell r="B4417">
            <v>211</v>
          </cell>
          <cell r="C4417">
            <v>161.77000000000001</v>
          </cell>
          <cell r="D4417">
            <v>306.81</v>
          </cell>
        </row>
        <row r="4418">
          <cell r="A4418" t="str">
            <v>15TF00</v>
          </cell>
          <cell r="B4418">
            <v>149</v>
          </cell>
          <cell r="C4418">
            <v>183.06</v>
          </cell>
          <cell r="D4418">
            <v>285.48</v>
          </cell>
        </row>
        <row r="4419">
          <cell r="A4419" t="str">
            <v>15TG00</v>
          </cell>
          <cell r="B4419">
            <v>282</v>
          </cell>
          <cell r="C4419">
            <v>12.42</v>
          </cell>
          <cell r="D4419">
            <v>206.26</v>
          </cell>
        </row>
        <row r="4420">
          <cell r="A4420" t="str">
            <v>15TJ00</v>
          </cell>
          <cell r="B4420">
            <v>62</v>
          </cell>
          <cell r="C4420">
            <v>0</v>
          </cell>
          <cell r="D4420">
            <v>14.45</v>
          </cell>
        </row>
        <row r="4421">
          <cell r="A4421" t="str">
            <v>15TL00</v>
          </cell>
          <cell r="B4421">
            <v>221</v>
          </cell>
          <cell r="C4421">
            <v>225.41</v>
          </cell>
          <cell r="D4421">
            <v>377.32</v>
          </cell>
        </row>
        <row r="4422">
          <cell r="A4422" t="str">
            <v>15TO00</v>
          </cell>
          <cell r="B4422">
            <v>248</v>
          </cell>
          <cell r="C4422">
            <v>0</v>
          </cell>
          <cell r="D4422">
            <v>73.98</v>
          </cell>
        </row>
        <row r="4423">
          <cell r="A4423" t="str">
            <v>15TP00</v>
          </cell>
          <cell r="B4423">
            <v>126</v>
          </cell>
          <cell r="C4423">
            <v>321.83</v>
          </cell>
          <cell r="D4423">
            <v>408.44</v>
          </cell>
        </row>
        <row r="4424">
          <cell r="A4424" t="str">
            <v>15TT00</v>
          </cell>
          <cell r="B4424">
            <v>323</v>
          </cell>
          <cell r="C4424">
            <v>194.75</v>
          </cell>
          <cell r="D4424">
            <v>416.77</v>
          </cell>
        </row>
        <row r="4425">
          <cell r="A4425" t="str">
            <v>15TV00</v>
          </cell>
          <cell r="B4425">
            <v>177</v>
          </cell>
          <cell r="C4425">
            <v>546.76</v>
          </cell>
          <cell r="D4425">
            <v>668.42</v>
          </cell>
        </row>
        <row r="4426">
          <cell r="A4426" t="str">
            <v>15UA00</v>
          </cell>
          <cell r="B4426">
            <v>191</v>
          </cell>
          <cell r="C4426">
            <v>22.69</v>
          </cell>
          <cell r="D4426">
            <v>153.97999999999999</v>
          </cell>
        </row>
        <row r="4427">
          <cell r="A4427" t="str">
            <v>15UB00</v>
          </cell>
          <cell r="B4427">
            <v>267</v>
          </cell>
          <cell r="C4427">
            <v>0</v>
          </cell>
          <cell r="D4427">
            <v>116</v>
          </cell>
        </row>
        <row r="4428">
          <cell r="A4428" t="str">
            <v>15UC00</v>
          </cell>
          <cell r="B4428">
            <v>244</v>
          </cell>
          <cell r="C4428">
            <v>637.39</v>
          </cell>
          <cell r="D4428">
            <v>805.11</v>
          </cell>
        </row>
        <row r="4429">
          <cell r="A4429" t="str">
            <v>15UF00</v>
          </cell>
          <cell r="B4429">
            <v>114</v>
          </cell>
          <cell r="C4429">
            <v>265.02999999999997</v>
          </cell>
          <cell r="D4429">
            <v>343.38</v>
          </cell>
        </row>
        <row r="4430">
          <cell r="A4430" t="str">
            <v>15UJ00</v>
          </cell>
          <cell r="B4430">
            <v>692</v>
          </cell>
          <cell r="C4430">
            <v>0</v>
          </cell>
          <cell r="D4430">
            <v>180.44</v>
          </cell>
        </row>
        <row r="4431">
          <cell r="A4431" t="str">
            <v>15UN00</v>
          </cell>
          <cell r="B4431">
            <v>82</v>
          </cell>
          <cell r="C4431">
            <v>0</v>
          </cell>
          <cell r="D4431">
            <v>10.65</v>
          </cell>
        </row>
        <row r="4432">
          <cell r="A4432" t="str">
            <v>15UO00</v>
          </cell>
          <cell r="B4432">
            <v>391</v>
          </cell>
          <cell r="C4432">
            <v>0</v>
          </cell>
          <cell r="D4432">
            <v>207.41</v>
          </cell>
        </row>
        <row r="4433">
          <cell r="A4433" t="str">
            <v>15UP00</v>
          </cell>
          <cell r="B4433">
            <v>300</v>
          </cell>
          <cell r="C4433">
            <v>61.92</v>
          </cell>
          <cell r="D4433">
            <v>268.13</v>
          </cell>
        </row>
        <row r="4434">
          <cell r="A4434" t="str">
            <v>15UT00</v>
          </cell>
          <cell r="B4434">
            <v>247</v>
          </cell>
          <cell r="C4434">
            <v>699.31</v>
          </cell>
          <cell r="D4434">
            <v>869.09</v>
          </cell>
        </row>
        <row r="4435">
          <cell r="A4435" t="str">
            <v>15UU00</v>
          </cell>
          <cell r="B4435">
            <v>203</v>
          </cell>
          <cell r="C4435">
            <v>237.15</v>
          </cell>
          <cell r="D4435">
            <v>376.69</v>
          </cell>
        </row>
        <row r="4436">
          <cell r="A4436" t="str">
            <v>15UV00</v>
          </cell>
          <cell r="B4436">
            <v>250</v>
          </cell>
          <cell r="C4436">
            <v>0</v>
          </cell>
          <cell r="D4436">
            <v>65.83</v>
          </cell>
        </row>
        <row r="4437">
          <cell r="A4437" t="str">
            <v>15UW00</v>
          </cell>
          <cell r="B4437">
            <v>155</v>
          </cell>
          <cell r="C4437">
            <v>314.70999999999998</v>
          </cell>
          <cell r="D4437">
            <v>421.25</v>
          </cell>
        </row>
        <row r="4438">
          <cell r="A4438" t="str">
            <v>15UZ00</v>
          </cell>
          <cell r="B4438">
            <v>341</v>
          </cell>
          <cell r="C4438">
            <v>0</v>
          </cell>
          <cell r="D4438">
            <v>141.28</v>
          </cell>
        </row>
        <row r="4439">
          <cell r="A4439" t="str">
            <v>15VA00</v>
          </cell>
          <cell r="B4439">
            <v>105</v>
          </cell>
          <cell r="C4439">
            <v>26.29</v>
          </cell>
          <cell r="D4439">
            <v>98.46</v>
          </cell>
        </row>
        <row r="4440">
          <cell r="A4440" t="str">
            <v>15VC00</v>
          </cell>
          <cell r="B4440">
            <v>530</v>
          </cell>
          <cell r="C4440">
            <v>0</v>
          </cell>
          <cell r="D4440">
            <v>108.51</v>
          </cell>
        </row>
        <row r="4441">
          <cell r="A4441" t="str">
            <v>15VE00</v>
          </cell>
          <cell r="B4441">
            <v>238</v>
          </cell>
          <cell r="C4441">
            <v>249.62</v>
          </cell>
          <cell r="D4441">
            <v>413.22</v>
          </cell>
        </row>
        <row r="4442">
          <cell r="A4442" t="str">
            <v>15VF00</v>
          </cell>
          <cell r="B4442">
            <v>112</v>
          </cell>
          <cell r="C4442">
            <v>16.739999999999998</v>
          </cell>
          <cell r="D4442">
            <v>93.73</v>
          </cell>
        </row>
        <row r="4443">
          <cell r="A4443" t="str">
            <v>15VF01</v>
          </cell>
          <cell r="B4443">
            <v>209</v>
          </cell>
          <cell r="C4443">
            <v>0.65</v>
          </cell>
          <cell r="D4443">
            <v>144.31</v>
          </cell>
        </row>
        <row r="4444">
          <cell r="A4444" t="str">
            <v>15VH00</v>
          </cell>
          <cell r="B4444">
            <v>255</v>
          </cell>
          <cell r="C4444">
            <v>44.1</v>
          </cell>
          <cell r="D4444">
            <v>219.38</v>
          </cell>
        </row>
        <row r="4445">
          <cell r="A4445" t="str">
            <v>15VL00</v>
          </cell>
          <cell r="B4445">
            <v>167</v>
          </cell>
          <cell r="C4445">
            <v>41.99</v>
          </cell>
          <cell r="D4445">
            <v>156.78</v>
          </cell>
        </row>
        <row r="4446">
          <cell r="A4446" t="str">
            <v>15VM00</v>
          </cell>
          <cell r="B4446">
            <v>605</v>
          </cell>
          <cell r="C4446">
            <v>269.12</v>
          </cell>
          <cell r="D4446">
            <v>684.97</v>
          </cell>
        </row>
        <row r="4447">
          <cell r="A4447" t="str">
            <v>15VN00</v>
          </cell>
          <cell r="B4447">
            <v>208</v>
          </cell>
          <cell r="C4447">
            <v>445.41</v>
          </cell>
          <cell r="D4447">
            <v>588.38</v>
          </cell>
        </row>
        <row r="4448">
          <cell r="A4448" t="str">
            <v>15VO00</v>
          </cell>
          <cell r="B4448">
            <v>70</v>
          </cell>
          <cell r="C4448">
            <v>0</v>
          </cell>
          <cell r="D4448">
            <v>0</v>
          </cell>
        </row>
        <row r="4449">
          <cell r="A4449" t="str">
            <v>15VR00</v>
          </cell>
          <cell r="B4449">
            <v>127</v>
          </cell>
          <cell r="C4449">
            <v>186.56</v>
          </cell>
          <cell r="D4449">
            <v>273.85000000000002</v>
          </cell>
        </row>
        <row r="4450">
          <cell r="A4450" t="str">
            <v>15VU00</v>
          </cell>
          <cell r="B4450">
            <v>675</v>
          </cell>
          <cell r="C4450">
            <v>2723.91</v>
          </cell>
          <cell r="D4450">
            <v>3187.88</v>
          </cell>
        </row>
        <row r="4451">
          <cell r="A4451" t="str">
            <v>15VY00</v>
          </cell>
          <cell r="B4451">
            <v>497</v>
          </cell>
          <cell r="C4451">
            <v>557.78</v>
          </cell>
          <cell r="D4451">
            <v>899.4</v>
          </cell>
        </row>
        <row r="4452">
          <cell r="A4452" t="str">
            <v>15VZ00</v>
          </cell>
          <cell r="B4452">
            <v>208</v>
          </cell>
          <cell r="C4452">
            <v>67.489999999999995</v>
          </cell>
          <cell r="D4452">
            <v>210.46</v>
          </cell>
        </row>
        <row r="4453">
          <cell r="A4453" t="str">
            <v>15WF00</v>
          </cell>
          <cell r="B4453">
            <v>144</v>
          </cell>
          <cell r="C4453">
            <v>223.19</v>
          </cell>
          <cell r="D4453">
            <v>322.17</v>
          </cell>
        </row>
        <row r="4454">
          <cell r="A4454" t="str">
            <v>15WG00</v>
          </cell>
          <cell r="B4454">
            <v>749</v>
          </cell>
          <cell r="C4454">
            <v>0</v>
          </cell>
          <cell r="D4454">
            <v>508.25</v>
          </cell>
        </row>
        <row r="4455">
          <cell r="A4455" t="str">
            <v>15WH00</v>
          </cell>
          <cell r="B4455">
            <v>184</v>
          </cell>
          <cell r="C4455">
            <v>27.51</v>
          </cell>
          <cell r="D4455">
            <v>153.99</v>
          </cell>
        </row>
        <row r="4456">
          <cell r="A4456" t="str">
            <v>15WI00</v>
          </cell>
          <cell r="B4456">
            <v>89</v>
          </cell>
          <cell r="C4456">
            <v>233.31</v>
          </cell>
          <cell r="D4456">
            <v>294.48</v>
          </cell>
        </row>
        <row r="4457">
          <cell r="A4457" t="str">
            <v>15WJ00</v>
          </cell>
          <cell r="B4457">
            <v>268</v>
          </cell>
          <cell r="C4457">
            <v>0</v>
          </cell>
          <cell r="D4457">
            <v>114.83</v>
          </cell>
        </row>
        <row r="4458">
          <cell r="A4458" t="str">
            <v>15WK00</v>
          </cell>
          <cell r="B4458">
            <v>173</v>
          </cell>
          <cell r="C4458">
            <v>24.65</v>
          </cell>
          <cell r="D4458">
            <v>143.56</v>
          </cell>
        </row>
        <row r="4459">
          <cell r="A4459" t="str">
            <v>15WQ00</v>
          </cell>
          <cell r="B4459">
            <v>349</v>
          </cell>
          <cell r="C4459">
            <v>0</v>
          </cell>
          <cell r="D4459">
            <v>154.66</v>
          </cell>
        </row>
        <row r="4460">
          <cell r="A4460" t="str">
            <v>15WT00</v>
          </cell>
          <cell r="B4460">
            <v>244</v>
          </cell>
          <cell r="C4460">
            <v>896.56</v>
          </cell>
          <cell r="D4460">
            <v>1064.28</v>
          </cell>
        </row>
        <row r="4461">
          <cell r="A4461" t="str">
            <v>15WU00</v>
          </cell>
          <cell r="B4461">
            <v>120</v>
          </cell>
          <cell r="C4461">
            <v>0</v>
          </cell>
          <cell r="D4461">
            <v>4.9400000000000004</v>
          </cell>
        </row>
        <row r="4462">
          <cell r="A4462" t="str">
            <v>15WV00</v>
          </cell>
          <cell r="B4462">
            <v>191</v>
          </cell>
          <cell r="C4462">
            <v>544.15</v>
          </cell>
          <cell r="D4462">
            <v>675.44</v>
          </cell>
        </row>
        <row r="4463">
          <cell r="A4463" t="str">
            <v>15WW00</v>
          </cell>
          <cell r="B4463">
            <v>123</v>
          </cell>
          <cell r="C4463">
            <v>339.42</v>
          </cell>
          <cell r="D4463">
            <v>423.97</v>
          </cell>
        </row>
        <row r="4464">
          <cell r="A4464" t="str">
            <v>15WZ00</v>
          </cell>
          <cell r="B4464">
            <v>550</v>
          </cell>
          <cell r="C4464">
            <v>0</v>
          </cell>
          <cell r="D4464">
            <v>138.41</v>
          </cell>
        </row>
        <row r="4465">
          <cell r="A4465" t="str">
            <v>15XA00</v>
          </cell>
          <cell r="B4465">
            <v>171</v>
          </cell>
          <cell r="C4465">
            <v>439.65</v>
          </cell>
          <cell r="D4465">
            <v>557.19000000000005</v>
          </cell>
        </row>
        <row r="4466">
          <cell r="A4466" t="str">
            <v>15XB00</v>
          </cell>
          <cell r="B4466">
            <v>373</v>
          </cell>
          <cell r="C4466">
            <v>0</v>
          </cell>
          <cell r="D4466">
            <v>119.88</v>
          </cell>
        </row>
        <row r="4467">
          <cell r="A4467" t="str">
            <v>15XC00</v>
          </cell>
          <cell r="B4467">
            <v>267</v>
          </cell>
          <cell r="C4467">
            <v>0</v>
          </cell>
          <cell r="D4467">
            <v>173.61</v>
          </cell>
        </row>
        <row r="4468">
          <cell r="A4468" t="str">
            <v>15XD00</v>
          </cell>
          <cell r="B4468">
            <v>237</v>
          </cell>
          <cell r="C4468">
            <v>26.15</v>
          </cell>
          <cell r="D4468">
            <v>189.06</v>
          </cell>
        </row>
        <row r="4469">
          <cell r="A4469" t="str">
            <v>15XE00</v>
          </cell>
          <cell r="B4469">
            <v>341</v>
          </cell>
          <cell r="C4469">
            <v>173.24</v>
          </cell>
          <cell r="D4469">
            <v>407.63</v>
          </cell>
        </row>
        <row r="4470">
          <cell r="A4470" t="str">
            <v>15XF00</v>
          </cell>
          <cell r="B4470">
            <v>158</v>
          </cell>
          <cell r="C4470">
            <v>569.12</v>
          </cell>
          <cell r="D4470">
            <v>677.73</v>
          </cell>
        </row>
        <row r="4471">
          <cell r="A4471" t="str">
            <v>15XH00</v>
          </cell>
          <cell r="B4471">
            <v>262</v>
          </cell>
          <cell r="C4471">
            <v>32.340000000000003</v>
          </cell>
          <cell r="D4471">
            <v>212.43</v>
          </cell>
        </row>
        <row r="4472">
          <cell r="A4472" t="str">
            <v>15XI00</v>
          </cell>
          <cell r="B4472">
            <v>431</v>
          </cell>
          <cell r="C4472">
            <v>0</v>
          </cell>
          <cell r="D4472">
            <v>167.04</v>
          </cell>
        </row>
        <row r="4473">
          <cell r="A4473" t="str">
            <v>15XJ00</v>
          </cell>
          <cell r="B4473">
            <v>243</v>
          </cell>
          <cell r="C4473">
            <v>0</v>
          </cell>
          <cell r="D4473">
            <v>78.86</v>
          </cell>
        </row>
        <row r="4474">
          <cell r="A4474" t="str">
            <v>15XK00</v>
          </cell>
          <cell r="B4474">
            <v>318</v>
          </cell>
          <cell r="C4474">
            <v>0</v>
          </cell>
          <cell r="D4474">
            <v>5.27</v>
          </cell>
        </row>
        <row r="4475">
          <cell r="A4475" t="str">
            <v>15XN00</v>
          </cell>
          <cell r="B4475">
            <v>381</v>
          </cell>
          <cell r="C4475">
            <v>0</v>
          </cell>
          <cell r="D4475">
            <v>192.4</v>
          </cell>
        </row>
        <row r="4476">
          <cell r="A4476" t="str">
            <v>15XO00</v>
          </cell>
          <cell r="B4476">
            <v>493</v>
          </cell>
          <cell r="C4476">
            <v>495.75</v>
          </cell>
          <cell r="D4476">
            <v>834.62</v>
          </cell>
        </row>
        <row r="4477">
          <cell r="A4477" t="str">
            <v>15XP00</v>
          </cell>
          <cell r="B4477">
            <v>287</v>
          </cell>
          <cell r="C4477">
            <v>0</v>
          </cell>
          <cell r="D4477">
            <v>93.49</v>
          </cell>
        </row>
        <row r="4478">
          <cell r="A4478" t="str">
            <v>15XT00</v>
          </cell>
          <cell r="B4478">
            <v>121</v>
          </cell>
          <cell r="C4478">
            <v>0</v>
          </cell>
          <cell r="D4478">
            <v>21.51</v>
          </cell>
        </row>
        <row r="4479">
          <cell r="A4479" t="str">
            <v>15XW00</v>
          </cell>
          <cell r="B4479">
            <v>132</v>
          </cell>
          <cell r="C4479">
            <v>0</v>
          </cell>
          <cell r="D4479">
            <v>20.69</v>
          </cell>
        </row>
        <row r="4480">
          <cell r="A4480" t="str">
            <v>15XX00</v>
          </cell>
          <cell r="B4480">
            <v>58</v>
          </cell>
          <cell r="C4480">
            <v>0</v>
          </cell>
          <cell r="D4480">
            <v>13.64</v>
          </cell>
        </row>
        <row r="4481">
          <cell r="A4481" t="str">
            <v>15XZ00</v>
          </cell>
          <cell r="B4481">
            <v>126</v>
          </cell>
          <cell r="C4481">
            <v>248.4</v>
          </cell>
          <cell r="D4481">
            <v>335.01</v>
          </cell>
        </row>
        <row r="4482">
          <cell r="A4482" t="str">
            <v>15YB00</v>
          </cell>
          <cell r="B4482">
            <v>192</v>
          </cell>
          <cell r="C4482">
            <v>89.98</v>
          </cell>
          <cell r="D4482">
            <v>221.95</v>
          </cell>
        </row>
        <row r="4483">
          <cell r="A4483" t="str">
            <v>15YD00</v>
          </cell>
          <cell r="B4483">
            <v>138</v>
          </cell>
          <cell r="C4483">
            <v>353.15</v>
          </cell>
          <cell r="D4483">
            <v>448</v>
          </cell>
        </row>
        <row r="4484">
          <cell r="A4484" t="str">
            <v>15YE00</v>
          </cell>
          <cell r="B4484">
            <v>167</v>
          </cell>
          <cell r="C4484">
            <v>515.66999999999996</v>
          </cell>
          <cell r="D4484">
            <v>630.46</v>
          </cell>
        </row>
        <row r="4485">
          <cell r="A4485" t="str">
            <v>15YF00</v>
          </cell>
          <cell r="B4485">
            <v>260</v>
          </cell>
          <cell r="C4485">
            <v>0</v>
          </cell>
          <cell r="D4485">
            <v>135.54</v>
          </cell>
        </row>
        <row r="4486">
          <cell r="A4486" t="str">
            <v>15YF01</v>
          </cell>
          <cell r="B4486">
            <v>285</v>
          </cell>
          <cell r="C4486">
            <v>0</v>
          </cell>
          <cell r="D4486">
            <v>32.409999999999997</v>
          </cell>
        </row>
        <row r="4487">
          <cell r="A4487" t="str">
            <v>15YG00</v>
          </cell>
          <cell r="B4487">
            <v>201</v>
          </cell>
          <cell r="C4487">
            <v>0</v>
          </cell>
          <cell r="D4487">
            <v>45.66</v>
          </cell>
        </row>
        <row r="4488">
          <cell r="A4488" t="str">
            <v>15YJ00</v>
          </cell>
          <cell r="B4488">
            <v>174</v>
          </cell>
          <cell r="C4488">
            <v>0</v>
          </cell>
          <cell r="D4488">
            <v>118.93</v>
          </cell>
        </row>
        <row r="4489">
          <cell r="A4489" t="str">
            <v>15YO00</v>
          </cell>
          <cell r="B4489">
            <v>78</v>
          </cell>
          <cell r="C4489">
            <v>0</v>
          </cell>
          <cell r="D4489">
            <v>42.44</v>
          </cell>
        </row>
        <row r="4490">
          <cell r="A4490" t="str">
            <v>15YP00</v>
          </cell>
          <cell r="B4490">
            <v>375</v>
          </cell>
          <cell r="C4490">
            <v>119.92</v>
          </cell>
          <cell r="D4490">
            <v>377.68</v>
          </cell>
        </row>
        <row r="4491">
          <cell r="A4491" t="str">
            <v>15YR00</v>
          </cell>
          <cell r="B4491">
            <v>150</v>
          </cell>
          <cell r="C4491">
            <v>0</v>
          </cell>
          <cell r="D4491">
            <v>84.72</v>
          </cell>
        </row>
        <row r="4492">
          <cell r="A4492" t="str">
            <v>15YR01</v>
          </cell>
          <cell r="B4492">
            <v>68</v>
          </cell>
          <cell r="C4492">
            <v>0</v>
          </cell>
          <cell r="D4492">
            <v>13.84</v>
          </cell>
        </row>
        <row r="4493">
          <cell r="A4493" t="str">
            <v>15YU00</v>
          </cell>
          <cell r="B4493">
            <v>410</v>
          </cell>
          <cell r="C4493">
            <v>339.08</v>
          </cell>
          <cell r="D4493">
            <v>620.9</v>
          </cell>
        </row>
        <row r="4494">
          <cell r="A4494" t="str">
            <v>15YY00</v>
          </cell>
          <cell r="B4494">
            <v>267</v>
          </cell>
          <cell r="C4494">
            <v>6.8</v>
          </cell>
          <cell r="D4494">
            <v>190.33</v>
          </cell>
        </row>
        <row r="4495">
          <cell r="A4495" t="str">
            <v>15ZB00</v>
          </cell>
          <cell r="B4495">
            <v>251</v>
          </cell>
          <cell r="C4495">
            <v>0</v>
          </cell>
          <cell r="D4495">
            <v>71.69</v>
          </cell>
        </row>
        <row r="4496">
          <cell r="A4496" t="str">
            <v>15ZC00</v>
          </cell>
          <cell r="B4496">
            <v>103</v>
          </cell>
          <cell r="C4496">
            <v>0</v>
          </cell>
          <cell r="D4496">
            <v>27.32</v>
          </cell>
        </row>
        <row r="4497">
          <cell r="A4497" t="str">
            <v>15ZD00</v>
          </cell>
          <cell r="B4497">
            <v>86</v>
          </cell>
          <cell r="C4497">
            <v>190.41</v>
          </cell>
          <cell r="D4497">
            <v>249.52</v>
          </cell>
        </row>
        <row r="4498">
          <cell r="A4498" t="str">
            <v>15ZE00</v>
          </cell>
          <cell r="B4498">
            <v>219</v>
          </cell>
          <cell r="C4498">
            <v>122.83</v>
          </cell>
          <cell r="D4498">
            <v>273.36</v>
          </cell>
        </row>
        <row r="4499">
          <cell r="A4499" t="str">
            <v>15ZF00</v>
          </cell>
          <cell r="B4499">
            <v>163</v>
          </cell>
          <cell r="C4499">
            <v>172.08</v>
          </cell>
          <cell r="D4499">
            <v>284.12</v>
          </cell>
        </row>
        <row r="4500">
          <cell r="A4500" t="str">
            <v>15ZH00</v>
          </cell>
          <cell r="B4500">
            <v>147</v>
          </cell>
          <cell r="C4500">
            <v>196.63</v>
          </cell>
          <cell r="D4500">
            <v>297.67</v>
          </cell>
        </row>
        <row r="4501">
          <cell r="A4501" t="str">
            <v>15ZJ00</v>
          </cell>
          <cell r="B4501">
            <v>221</v>
          </cell>
          <cell r="C4501">
            <v>210.71</v>
          </cell>
          <cell r="D4501">
            <v>362.62</v>
          </cell>
        </row>
        <row r="4502">
          <cell r="A4502" t="str">
            <v>15ZK00</v>
          </cell>
          <cell r="B4502">
            <v>226</v>
          </cell>
          <cell r="C4502">
            <v>0</v>
          </cell>
          <cell r="D4502">
            <v>135.91999999999999</v>
          </cell>
        </row>
        <row r="4503">
          <cell r="A4503" t="str">
            <v>15ZM00</v>
          </cell>
          <cell r="B4503">
            <v>179</v>
          </cell>
          <cell r="C4503">
            <v>480.22</v>
          </cell>
          <cell r="D4503">
            <v>603.26</v>
          </cell>
        </row>
        <row r="4504">
          <cell r="A4504" t="str">
            <v>15ZP00</v>
          </cell>
          <cell r="B4504">
            <v>81</v>
          </cell>
          <cell r="C4504">
            <v>79.78</v>
          </cell>
          <cell r="D4504">
            <v>135.44999999999999</v>
          </cell>
        </row>
        <row r="4505">
          <cell r="A4505" t="str">
            <v>15ZQ00</v>
          </cell>
          <cell r="B4505">
            <v>95</v>
          </cell>
          <cell r="C4505">
            <v>103.05</v>
          </cell>
          <cell r="D4505">
            <v>168.35</v>
          </cell>
        </row>
        <row r="4506">
          <cell r="A4506" t="str">
            <v>15ZW00</v>
          </cell>
          <cell r="B4506">
            <v>113</v>
          </cell>
          <cell r="C4506">
            <v>0</v>
          </cell>
          <cell r="D4506">
            <v>54.99</v>
          </cell>
        </row>
        <row r="4507">
          <cell r="A4507" t="str">
            <v>15ZX00</v>
          </cell>
          <cell r="B4507">
            <v>64</v>
          </cell>
          <cell r="C4507">
            <v>0</v>
          </cell>
          <cell r="D4507">
            <v>22.91</v>
          </cell>
        </row>
        <row r="4508">
          <cell r="A4508" t="str">
            <v>15ZZ00</v>
          </cell>
          <cell r="B4508">
            <v>253</v>
          </cell>
          <cell r="C4508">
            <v>457.03</v>
          </cell>
          <cell r="D4508">
            <v>630.92999999999995</v>
          </cell>
        </row>
        <row r="4509">
          <cell r="A4509" t="str">
            <v>16AA00</v>
          </cell>
          <cell r="B4509">
            <v>332</v>
          </cell>
          <cell r="C4509">
            <v>305.13</v>
          </cell>
          <cell r="D4509">
            <v>533.34</v>
          </cell>
        </row>
        <row r="4510">
          <cell r="A4510" t="str">
            <v>16AA03</v>
          </cell>
          <cell r="B4510">
            <v>80</v>
          </cell>
          <cell r="C4510">
            <v>0</v>
          </cell>
          <cell r="D4510">
            <v>41.47</v>
          </cell>
        </row>
        <row r="4511">
          <cell r="A4511" t="str">
            <v>16AB00</v>
          </cell>
          <cell r="B4511">
            <v>238</v>
          </cell>
          <cell r="C4511">
            <v>149.09</v>
          </cell>
          <cell r="D4511">
            <v>312.68</v>
          </cell>
        </row>
        <row r="4512">
          <cell r="A4512" t="str">
            <v>16AD00</v>
          </cell>
          <cell r="B4512">
            <v>355</v>
          </cell>
          <cell r="C4512">
            <v>0</v>
          </cell>
          <cell r="D4512">
            <v>239.27</v>
          </cell>
        </row>
        <row r="4513">
          <cell r="A4513" t="str">
            <v>16AF00</v>
          </cell>
          <cell r="B4513">
            <v>407</v>
          </cell>
          <cell r="C4513">
            <v>0</v>
          </cell>
          <cell r="D4513">
            <v>190.55</v>
          </cell>
        </row>
        <row r="4514">
          <cell r="A4514" t="str">
            <v>16AH00</v>
          </cell>
          <cell r="B4514">
            <v>235</v>
          </cell>
          <cell r="C4514">
            <v>0</v>
          </cell>
          <cell r="D4514">
            <v>114.72</v>
          </cell>
        </row>
        <row r="4515">
          <cell r="A4515" t="str">
            <v>16AJ00</v>
          </cell>
          <cell r="B4515">
            <v>357</v>
          </cell>
          <cell r="C4515">
            <v>573.85</v>
          </cell>
          <cell r="D4515">
            <v>819.24</v>
          </cell>
        </row>
        <row r="4516">
          <cell r="A4516" t="str">
            <v>16AK00</v>
          </cell>
          <cell r="B4516">
            <v>223</v>
          </cell>
          <cell r="C4516">
            <v>0</v>
          </cell>
          <cell r="D4516">
            <v>125.46</v>
          </cell>
        </row>
        <row r="4517">
          <cell r="A4517" t="str">
            <v>16AP00</v>
          </cell>
          <cell r="B4517">
            <v>151</v>
          </cell>
          <cell r="C4517">
            <v>136.54</v>
          </cell>
          <cell r="D4517">
            <v>240.33</v>
          </cell>
        </row>
        <row r="4518">
          <cell r="A4518" t="str">
            <v>16AR00</v>
          </cell>
          <cell r="B4518">
            <v>760</v>
          </cell>
          <cell r="C4518">
            <v>0</v>
          </cell>
          <cell r="D4518">
            <v>54.97</v>
          </cell>
        </row>
        <row r="4519">
          <cell r="A4519" t="str">
            <v>16AU00</v>
          </cell>
          <cell r="B4519">
            <v>866</v>
          </cell>
          <cell r="C4519">
            <v>0</v>
          </cell>
          <cell r="D4519">
            <v>148.36000000000001</v>
          </cell>
        </row>
        <row r="4520">
          <cell r="A4520" t="str">
            <v>16AY00</v>
          </cell>
          <cell r="B4520">
            <v>147</v>
          </cell>
          <cell r="C4520">
            <v>0</v>
          </cell>
          <cell r="D4520">
            <v>53.24</v>
          </cell>
        </row>
        <row r="4521">
          <cell r="A4521" t="str">
            <v>16AZ00</v>
          </cell>
          <cell r="B4521">
            <v>493</v>
          </cell>
          <cell r="C4521">
            <v>0</v>
          </cell>
          <cell r="D4521">
            <v>106.61</v>
          </cell>
        </row>
        <row r="4522">
          <cell r="A4522" t="str">
            <v>16BA00</v>
          </cell>
          <cell r="B4522">
            <v>250</v>
          </cell>
          <cell r="C4522">
            <v>0</v>
          </cell>
          <cell r="D4522">
            <v>89.91</v>
          </cell>
        </row>
        <row r="4523">
          <cell r="A4523" t="str">
            <v>16BC00</v>
          </cell>
          <cell r="B4523">
            <v>114</v>
          </cell>
          <cell r="C4523">
            <v>0</v>
          </cell>
          <cell r="D4523">
            <v>51.34</v>
          </cell>
        </row>
        <row r="4524">
          <cell r="A4524" t="str">
            <v>16BD00</v>
          </cell>
          <cell r="B4524">
            <v>93</v>
          </cell>
          <cell r="C4524">
            <v>0</v>
          </cell>
          <cell r="D4524">
            <v>41.84</v>
          </cell>
        </row>
        <row r="4525">
          <cell r="A4525" t="str">
            <v>16BE00</v>
          </cell>
          <cell r="B4525">
            <v>428</v>
          </cell>
          <cell r="C4525">
            <v>0</v>
          </cell>
          <cell r="D4525">
            <v>144.52000000000001</v>
          </cell>
        </row>
        <row r="4526">
          <cell r="A4526" t="str">
            <v>16BH00</v>
          </cell>
          <cell r="B4526">
            <v>174</v>
          </cell>
          <cell r="C4526">
            <v>0</v>
          </cell>
          <cell r="D4526">
            <v>46.47</v>
          </cell>
        </row>
        <row r="4527">
          <cell r="A4527" t="str">
            <v>16BL00</v>
          </cell>
          <cell r="B4527">
            <v>307</v>
          </cell>
          <cell r="C4527">
            <v>280.70999999999998</v>
          </cell>
          <cell r="D4527">
            <v>491.73</v>
          </cell>
        </row>
        <row r="4528">
          <cell r="A4528" t="str">
            <v>16BL01</v>
          </cell>
          <cell r="B4528">
            <v>121</v>
          </cell>
          <cell r="C4528">
            <v>286.57</v>
          </cell>
          <cell r="D4528">
            <v>369.74</v>
          </cell>
        </row>
        <row r="4529">
          <cell r="A4529" t="str">
            <v>16BN00</v>
          </cell>
          <cell r="B4529">
            <v>34</v>
          </cell>
          <cell r="C4529">
            <v>19.8</v>
          </cell>
          <cell r="D4529">
            <v>43.17</v>
          </cell>
        </row>
        <row r="4530">
          <cell r="A4530" t="str">
            <v>16BO00</v>
          </cell>
          <cell r="B4530">
            <v>535</v>
          </cell>
          <cell r="C4530">
            <v>0</v>
          </cell>
          <cell r="D4530">
            <v>227.33</v>
          </cell>
        </row>
        <row r="4531">
          <cell r="A4531" t="str">
            <v>16BO01</v>
          </cell>
          <cell r="B4531">
            <v>221</v>
          </cell>
          <cell r="C4531">
            <v>0</v>
          </cell>
          <cell r="D4531">
            <v>127.36</v>
          </cell>
        </row>
        <row r="4532">
          <cell r="A4532" t="str">
            <v>16BR00</v>
          </cell>
          <cell r="B4532">
            <v>193</v>
          </cell>
          <cell r="C4532">
            <v>0</v>
          </cell>
          <cell r="D4532">
            <v>113.17</v>
          </cell>
        </row>
        <row r="4533">
          <cell r="A4533" t="str">
            <v>16BU00</v>
          </cell>
          <cell r="B4533">
            <v>230</v>
          </cell>
          <cell r="C4533">
            <v>283.14</v>
          </cell>
          <cell r="D4533">
            <v>441.24</v>
          </cell>
        </row>
        <row r="4534">
          <cell r="A4534" t="str">
            <v>16BX00</v>
          </cell>
          <cell r="B4534">
            <v>77</v>
          </cell>
          <cell r="C4534">
            <v>20.09</v>
          </cell>
          <cell r="D4534">
            <v>73.02</v>
          </cell>
        </row>
        <row r="4535">
          <cell r="A4535" t="str">
            <v>16BZ00</v>
          </cell>
          <cell r="B4535">
            <v>175</v>
          </cell>
          <cell r="C4535">
            <v>263.16000000000003</v>
          </cell>
          <cell r="D4535">
            <v>383.44</v>
          </cell>
        </row>
        <row r="4536">
          <cell r="A4536" t="str">
            <v>16CA00</v>
          </cell>
          <cell r="B4536">
            <v>179</v>
          </cell>
          <cell r="C4536">
            <v>344.66</v>
          </cell>
          <cell r="D4536">
            <v>467.69</v>
          </cell>
        </row>
        <row r="4537">
          <cell r="A4537" t="str">
            <v>16CB00</v>
          </cell>
          <cell r="B4537">
            <v>43</v>
          </cell>
          <cell r="C4537">
            <v>17.04</v>
          </cell>
          <cell r="D4537">
            <v>46.6</v>
          </cell>
        </row>
        <row r="4538">
          <cell r="A4538" t="str">
            <v>16CC00</v>
          </cell>
          <cell r="B4538">
            <v>216</v>
          </cell>
          <cell r="C4538">
            <v>392.04</v>
          </cell>
          <cell r="D4538">
            <v>540.51</v>
          </cell>
        </row>
        <row r="4539">
          <cell r="A4539" t="str">
            <v>16CF00</v>
          </cell>
          <cell r="B4539">
            <v>317</v>
          </cell>
          <cell r="C4539">
            <v>0</v>
          </cell>
          <cell r="D4539">
            <v>139.57</v>
          </cell>
        </row>
        <row r="4540">
          <cell r="A4540" t="str">
            <v>16CH00</v>
          </cell>
          <cell r="B4540">
            <v>202</v>
          </cell>
          <cell r="C4540">
            <v>0</v>
          </cell>
          <cell r="D4540">
            <v>83.31</v>
          </cell>
        </row>
        <row r="4541">
          <cell r="A4541" t="str">
            <v>16CI00</v>
          </cell>
          <cell r="B4541">
            <v>247</v>
          </cell>
          <cell r="C4541">
            <v>750.26</v>
          </cell>
          <cell r="D4541">
            <v>920.03</v>
          </cell>
        </row>
        <row r="4542">
          <cell r="A4542" t="str">
            <v>16CN00</v>
          </cell>
          <cell r="B4542">
            <v>329</v>
          </cell>
          <cell r="C4542">
            <v>115.53</v>
          </cell>
          <cell r="D4542">
            <v>341.67</v>
          </cell>
        </row>
        <row r="4543">
          <cell r="A4543" t="str">
            <v>16CP00</v>
          </cell>
          <cell r="B4543">
            <v>586</v>
          </cell>
          <cell r="C4543">
            <v>0</v>
          </cell>
          <cell r="D4543">
            <v>135.1</v>
          </cell>
        </row>
        <row r="4544">
          <cell r="A4544" t="str">
            <v>16CQ00</v>
          </cell>
          <cell r="B4544">
            <v>200</v>
          </cell>
          <cell r="C4544">
            <v>0</v>
          </cell>
          <cell r="D4544">
            <v>10.050000000000001</v>
          </cell>
        </row>
        <row r="4545">
          <cell r="A4545" t="str">
            <v>16CZ00</v>
          </cell>
          <cell r="B4545">
            <v>99</v>
          </cell>
          <cell r="C4545">
            <v>0</v>
          </cell>
          <cell r="D4545">
            <v>13.31</v>
          </cell>
        </row>
        <row r="4546">
          <cell r="A4546" t="str">
            <v>16DA00</v>
          </cell>
          <cell r="B4546">
            <v>397</v>
          </cell>
          <cell r="C4546">
            <v>0</v>
          </cell>
          <cell r="D4546">
            <v>82.45</v>
          </cell>
        </row>
        <row r="4547">
          <cell r="A4547" t="str">
            <v>16DB00</v>
          </cell>
          <cell r="B4547">
            <v>245</v>
          </cell>
          <cell r="C4547">
            <v>0</v>
          </cell>
          <cell r="D4547">
            <v>78.239999999999995</v>
          </cell>
        </row>
        <row r="4548">
          <cell r="A4548" t="str">
            <v>16DD00</v>
          </cell>
          <cell r="B4548">
            <v>334</v>
          </cell>
          <cell r="C4548">
            <v>187.58</v>
          </cell>
          <cell r="D4548">
            <v>417.16</v>
          </cell>
        </row>
        <row r="4549">
          <cell r="A4549" t="str">
            <v>16DE00</v>
          </cell>
          <cell r="B4549">
            <v>127</v>
          </cell>
          <cell r="C4549">
            <v>213.95</v>
          </cell>
          <cell r="D4549">
            <v>301.25</v>
          </cell>
        </row>
        <row r="4550">
          <cell r="A4550" t="str">
            <v>16DF00</v>
          </cell>
          <cell r="B4550">
            <v>232</v>
          </cell>
          <cell r="C4550">
            <v>168.36</v>
          </cell>
          <cell r="D4550">
            <v>327.83</v>
          </cell>
        </row>
        <row r="4551">
          <cell r="A4551" t="str">
            <v>16DG00</v>
          </cell>
          <cell r="B4551">
            <v>363</v>
          </cell>
          <cell r="C4551">
            <v>0</v>
          </cell>
          <cell r="D4551">
            <v>114.65</v>
          </cell>
        </row>
        <row r="4552">
          <cell r="A4552" t="str">
            <v>16DH00</v>
          </cell>
          <cell r="B4552">
            <v>167</v>
          </cell>
          <cell r="C4552">
            <v>117.34</v>
          </cell>
          <cell r="D4552">
            <v>232.13</v>
          </cell>
        </row>
        <row r="4553">
          <cell r="A4553" t="str">
            <v>16DI00</v>
          </cell>
          <cell r="B4553">
            <v>201</v>
          </cell>
          <cell r="C4553">
            <v>114.16</v>
          </cell>
          <cell r="D4553">
            <v>252.32</v>
          </cell>
        </row>
        <row r="4554">
          <cell r="A4554" t="str">
            <v>16DJ00</v>
          </cell>
          <cell r="B4554">
            <v>84</v>
          </cell>
          <cell r="C4554">
            <v>0</v>
          </cell>
          <cell r="D4554">
            <v>37.92</v>
          </cell>
        </row>
        <row r="4555">
          <cell r="A4555" t="str">
            <v>16DK00</v>
          </cell>
          <cell r="B4555">
            <v>166</v>
          </cell>
          <cell r="C4555">
            <v>92.81</v>
          </cell>
          <cell r="D4555">
            <v>206.91</v>
          </cell>
        </row>
        <row r="4556">
          <cell r="A4556" t="str">
            <v>16DM00</v>
          </cell>
          <cell r="B4556">
            <v>169</v>
          </cell>
          <cell r="C4556">
            <v>562.44000000000005</v>
          </cell>
          <cell r="D4556">
            <v>678.6</v>
          </cell>
        </row>
        <row r="4557">
          <cell r="A4557" t="str">
            <v>16DS00</v>
          </cell>
          <cell r="B4557">
            <v>436</v>
          </cell>
          <cell r="C4557">
            <v>0</v>
          </cell>
          <cell r="D4557">
            <v>6.14</v>
          </cell>
        </row>
        <row r="4558">
          <cell r="A4558" t="str">
            <v>16DV00</v>
          </cell>
          <cell r="B4558">
            <v>191</v>
          </cell>
          <cell r="C4558">
            <v>245.74</v>
          </cell>
          <cell r="D4558">
            <v>377.03</v>
          </cell>
        </row>
        <row r="4559">
          <cell r="A4559" t="str">
            <v>16DW00</v>
          </cell>
          <cell r="B4559">
            <v>319</v>
          </cell>
          <cell r="C4559">
            <v>0</v>
          </cell>
          <cell r="D4559">
            <v>56.88</v>
          </cell>
        </row>
        <row r="4560">
          <cell r="A4560" t="str">
            <v>16DX00</v>
          </cell>
          <cell r="B4560">
            <v>94</v>
          </cell>
          <cell r="C4560">
            <v>0</v>
          </cell>
          <cell r="D4560">
            <v>44.65</v>
          </cell>
        </row>
        <row r="4561">
          <cell r="A4561" t="str">
            <v>16DY00</v>
          </cell>
          <cell r="B4561">
            <v>432</v>
          </cell>
          <cell r="C4561">
            <v>581.84</v>
          </cell>
          <cell r="D4561">
            <v>878.78</v>
          </cell>
        </row>
        <row r="4562">
          <cell r="A4562" t="str">
            <v>16DZ00</v>
          </cell>
          <cell r="B4562">
            <v>290</v>
          </cell>
          <cell r="C4562">
            <v>0</v>
          </cell>
          <cell r="D4562">
            <v>44.07</v>
          </cell>
        </row>
        <row r="4563">
          <cell r="A4563" t="str">
            <v>16EA00</v>
          </cell>
          <cell r="B4563">
            <v>245</v>
          </cell>
          <cell r="C4563">
            <v>0</v>
          </cell>
          <cell r="D4563">
            <v>141.81</v>
          </cell>
        </row>
        <row r="4564">
          <cell r="A4564" t="str">
            <v>16EB00</v>
          </cell>
          <cell r="B4564">
            <v>282</v>
          </cell>
          <cell r="C4564">
            <v>0</v>
          </cell>
          <cell r="D4564">
            <v>119.3</v>
          </cell>
        </row>
        <row r="4565">
          <cell r="A4565" t="str">
            <v>16EC00</v>
          </cell>
          <cell r="B4565">
            <v>424</v>
          </cell>
          <cell r="C4565">
            <v>0</v>
          </cell>
          <cell r="D4565">
            <v>235.06</v>
          </cell>
        </row>
        <row r="4566">
          <cell r="A4566" t="str">
            <v>16EJ00</v>
          </cell>
          <cell r="B4566">
            <v>197</v>
          </cell>
          <cell r="C4566">
            <v>424.17</v>
          </cell>
          <cell r="D4566">
            <v>559.58000000000004</v>
          </cell>
        </row>
        <row r="4567">
          <cell r="A4567" t="str">
            <v>16EL00</v>
          </cell>
          <cell r="B4567">
            <v>238</v>
          </cell>
          <cell r="C4567">
            <v>0</v>
          </cell>
          <cell r="D4567">
            <v>31.76</v>
          </cell>
        </row>
        <row r="4568">
          <cell r="A4568" t="str">
            <v>16EN00</v>
          </cell>
          <cell r="B4568">
            <v>287</v>
          </cell>
          <cell r="C4568">
            <v>0</v>
          </cell>
          <cell r="D4568">
            <v>152.28</v>
          </cell>
        </row>
        <row r="4569">
          <cell r="A4569" t="str">
            <v>16EO00</v>
          </cell>
          <cell r="B4569">
            <v>247</v>
          </cell>
          <cell r="C4569">
            <v>242.96</v>
          </cell>
          <cell r="D4569">
            <v>412.74</v>
          </cell>
        </row>
        <row r="4570">
          <cell r="A4570" t="str">
            <v>16EP00</v>
          </cell>
          <cell r="B4570">
            <v>429</v>
          </cell>
          <cell r="C4570">
            <v>0</v>
          </cell>
          <cell r="D4570">
            <v>207.67</v>
          </cell>
        </row>
        <row r="4571">
          <cell r="A4571" t="str">
            <v>16EQ00</v>
          </cell>
          <cell r="B4571">
            <v>181</v>
          </cell>
          <cell r="C4571">
            <v>363.6</v>
          </cell>
          <cell r="D4571">
            <v>488.01</v>
          </cell>
        </row>
        <row r="4572">
          <cell r="A4572" t="str">
            <v>16ET00</v>
          </cell>
          <cell r="B4572">
            <v>99</v>
          </cell>
          <cell r="C4572">
            <v>183.82</v>
          </cell>
          <cell r="D4572">
            <v>251.87</v>
          </cell>
        </row>
        <row r="4573">
          <cell r="A4573" t="str">
            <v>16FI00</v>
          </cell>
          <cell r="B4573">
            <v>277</v>
          </cell>
          <cell r="C4573">
            <v>189.49</v>
          </cell>
          <cell r="D4573">
            <v>379.89</v>
          </cell>
        </row>
        <row r="4574">
          <cell r="A4574" t="str">
            <v>16FK00</v>
          </cell>
          <cell r="B4574">
            <v>162</v>
          </cell>
          <cell r="C4574">
            <v>184.15</v>
          </cell>
          <cell r="D4574">
            <v>295.5</v>
          </cell>
        </row>
        <row r="4575">
          <cell r="A4575" t="str">
            <v>16FL00</v>
          </cell>
          <cell r="B4575">
            <v>88</v>
          </cell>
          <cell r="C4575">
            <v>60.65</v>
          </cell>
          <cell r="D4575">
            <v>121.14</v>
          </cell>
        </row>
        <row r="4576">
          <cell r="A4576" t="str">
            <v>16FR00</v>
          </cell>
          <cell r="B4576">
            <v>119</v>
          </cell>
          <cell r="C4576">
            <v>0</v>
          </cell>
          <cell r="D4576">
            <v>80.98</v>
          </cell>
        </row>
        <row r="4577">
          <cell r="A4577" t="str">
            <v>16FS00</v>
          </cell>
          <cell r="B4577">
            <v>290</v>
          </cell>
          <cell r="C4577">
            <v>1110.1400000000001</v>
          </cell>
          <cell r="D4577">
            <v>1309.48</v>
          </cell>
        </row>
        <row r="4578">
          <cell r="A4578" t="str">
            <v>16FT00</v>
          </cell>
          <cell r="B4578">
            <v>619</v>
          </cell>
          <cell r="C4578">
            <v>778.25</v>
          </cell>
          <cell r="D4578">
            <v>1203.73</v>
          </cell>
        </row>
        <row r="4579">
          <cell r="A4579" t="str">
            <v>16FU00</v>
          </cell>
          <cell r="B4579">
            <v>127</v>
          </cell>
          <cell r="C4579">
            <v>356.76</v>
          </cell>
          <cell r="D4579">
            <v>444.05</v>
          </cell>
        </row>
        <row r="4580">
          <cell r="A4580" t="str">
            <v>16FV00</v>
          </cell>
          <cell r="B4580">
            <v>155</v>
          </cell>
          <cell r="C4580">
            <v>87.59</v>
          </cell>
          <cell r="D4580">
            <v>194.13</v>
          </cell>
        </row>
        <row r="4581">
          <cell r="A4581" t="str">
            <v>16FW00</v>
          </cell>
          <cell r="B4581">
            <v>283</v>
          </cell>
          <cell r="C4581">
            <v>108.57</v>
          </cell>
          <cell r="D4581">
            <v>303.08999999999997</v>
          </cell>
        </row>
        <row r="4582">
          <cell r="A4582" t="str">
            <v>16GB00</v>
          </cell>
          <cell r="B4582">
            <v>466</v>
          </cell>
          <cell r="C4582">
            <v>0</v>
          </cell>
          <cell r="D4582">
            <v>58.7</v>
          </cell>
        </row>
        <row r="4583">
          <cell r="A4583" t="str">
            <v>16GD00</v>
          </cell>
          <cell r="B4583">
            <v>429</v>
          </cell>
          <cell r="C4583">
            <v>36.76</v>
          </cell>
          <cell r="D4583">
            <v>331.64</v>
          </cell>
        </row>
        <row r="4584">
          <cell r="A4584" t="str">
            <v>16GK00</v>
          </cell>
          <cell r="B4584">
            <v>288</v>
          </cell>
          <cell r="C4584">
            <v>66.17</v>
          </cell>
          <cell r="D4584">
            <v>264.13</v>
          </cell>
        </row>
        <row r="4585">
          <cell r="A4585" t="str">
            <v>16GL00</v>
          </cell>
          <cell r="B4585">
            <v>438</v>
          </cell>
          <cell r="C4585">
            <v>0</v>
          </cell>
          <cell r="D4585">
            <v>269.79000000000002</v>
          </cell>
        </row>
        <row r="4586">
          <cell r="A4586" t="str">
            <v>16GN00</v>
          </cell>
          <cell r="B4586">
            <v>397</v>
          </cell>
          <cell r="C4586">
            <v>361.96</v>
          </cell>
          <cell r="D4586">
            <v>634.84</v>
          </cell>
        </row>
        <row r="4587">
          <cell r="A4587" t="str">
            <v>16GQ00</v>
          </cell>
          <cell r="B4587">
            <v>181</v>
          </cell>
          <cell r="C4587">
            <v>0</v>
          </cell>
          <cell r="D4587">
            <v>91.67</v>
          </cell>
        </row>
        <row r="4588">
          <cell r="A4588" t="str">
            <v>16GT00</v>
          </cell>
          <cell r="B4588">
            <v>370</v>
          </cell>
          <cell r="C4588">
            <v>0</v>
          </cell>
          <cell r="D4588">
            <v>125.02</v>
          </cell>
        </row>
        <row r="4589">
          <cell r="A4589" t="str">
            <v>16GU00</v>
          </cell>
          <cell r="B4589">
            <v>328</v>
          </cell>
          <cell r="C4589">
            <v>91.7</v>
          </cell>
          <cell r="D4589">
            <v>317.16000000000003</v>
          </cell>
        </row>
        <row r="4590">
          <cell r="A4590" t="str">
            <v>16GV00</v>
          </cell>
          <cell r="B4590">
            <v>328</v>
          </cell>
          <cell r="C4590">
            <v>287.91000000000003</v>
          </cell>
          <cell r="D4590">
            <v>513.37</v>
          </cell>
        </row>
        <row r="4591">
          <cell r="A4591" t="str">
            <v>16HB00</v>
          </cell>
          <cell r="B4591">
            <v>260</v>
          </cell>
          <cell r="C4591">
            <v>0</v>
          </cell>
          <cell r="D4591">
            <v>22.36</v>
          </cell>
        </row>
        <row r="4592">
          <cell r="A4592" t="str">
            <v>16HC00</v>
          </cell>
          <cell r="B4592">
            <v>743</v>
          </cell>
          <cell r="C4592">
            <v>17.75</v>
          </cell>
          <cell r="D4592">
            <v>528.46</v>
          </cell>
        </row>
        <row r="4593">
          <cell r="A4593" t="str">
            <v>16HE00</v>
          </cell>
          <cell r="B4593">
            <v>234</v>
          </cell>
          <cell r="C4593">
            <v>496.34</v>
          </cell>
          <cell r="D4593">
            <v>657.19</v>
          </cell>
        </row>
        <row r="4594">
          <cell r="A4594" t="str">
            <v>16HF00</v>
          </cell>
          <cell r="B4594">
            <v>383</v>
          </cell>
          <cell r="C4594">
            <v>809.19</v>
          </cell>
          <cell r="D4594">
            <v>1072.45</v>
          </cell>
        </row>
        <row r="4595">
          <cell r="A4595" t="str">
            <v>16HF01</v>
          </cell>
          <cell r="B4595">
            <v>95</v>
          </cell>
          <cell r="C4595">
            <v>262.82</v>
          </cell>
          <cell r="D4595">
            <v>328.12</v>
          </cell>
        </row>
        <row r="4596">
          <cell r="A4596" t="str">
            <v>16HI00</v>
          </cell>
          <cell r="B4596">
            <v>71</v>
          </cell>
          <cell r="C4596">
            <v>133.99</v>
          </cell>
          <cell r="D4596">
            <v>182.79</v>
          </cell>
        </row>
        <row r="4597">
          <cell r="A4597" t="str">
            <v>16HJ00</v>
          </cell>
          <cell r="B4597">
            <v>137</v>
          </cell>
          <cell r="C4597">
            <v>211.31</v>
          </cell>
          <cell r="D4597">
            <v>305.48</v>
          </cell>
        </row>
        <row r="4598">
          <cell r="A4598" t="str">
            <v>16HK00</v>
          </cell>
          <cell r="B4598">
            <v>208</v>
          </cell>
          <cell r="C4598">
            <v>10.01</v>
          </cell>
          <cell r="D4598">
            <v>152.97999999999999</v>
          </cell>
        </row>
        <row r="4599">
          <cell r="A4599" t="str">
            <v>16HL00</v>
          </cell>
          <cell r="B4599">
            <v>216</v>
          </cell>
          <cell r="C4599">
            <v>74.56</v>
          </cell>
          <cell r="D4599">
            <v>223.03</v>
          </cell>
        </row>
        <row r="4600">
          <cell r="A4600" t="str">
            <v>16HM00</v>
          </cell>
          <cell r="B4600">
            <v>90</v>
          </cell>
          <cell r="C4600">
            <v>0</v>
          </cell>
          <cell r="D4600">
            <v>49.04</v>
          </cell>
        </row>
        <row r="4601">
          <cell r="A4601" t="str">
            <v>16HN00</v>
          </cell>
          <cell r="B4601">
            <v>439</v>
          </cell>
          <cell r="C4601">
            <v>0</v>
          </cell>
          <cell r="D4601">
            <v>82.52</v>
          </cell>
        </row>
        <row r="4602">
          <cell r="A4602" t="str">
            <v>16HS00</v>
          </cell>
          <cell r="B4602">
            <v>482</v>
          </cell>
          <cell r="C4602">
            <v>0</v>
          </cell>
          <cell r="D4602">
            <v>136.63999999999999</v>
          </cell>
        </row>
        <row r="4603">
          <cell r="A4603" t="str">
            <v>16HT00</v>
          </cell>
          <cell r="B4603">
            <v>446</v>
          </cell>
          <cell r="C4603">
            <v>78.69</v>
          </cell>
          <cell r="D4603">
            <v>385.26</v>
          </cell>
        </row>
        <row r="4604">
          <cell r="A4604" t="str">
            <v>16HU00</v>
          </cell>
          <cell r="B4604">
            <v>476</v>
          </cell>
          <cell r="C4604">
            <v>28.21</v>
          </cell>
          <cell r="D4604">
            <v>355.39</v>
          </cell>
        </row>
        <row r="4605">
          <cell r="A4605" t="str">
            <v>16HV00</v>
          </cell>
          <cell r="B4605">
            <v>325</v>
          </cell>
          <cell r="C4605">
            <v>876.29</v>
          </cell>
          <cell r="D4605">
            <v>1099.68</v>
          </cell>
        </row>
        <row r="4606">
          <cell r="A4606" t="str">
            <v>16IA00</v>
          </cell>
          <cell r="B4606">
            <v>260</v>
          </cell>
          <cell r="C4606">
            <v>0</v>
          </cell>
          <cell r="D4606">
            <v>45.16</v>
          </cell>
        </row>
        <row r="4607">
          <cell r="A4607" t="str">
            <v>16IB00</v>
          </cell>
          <cell r="B4607">
            <v>78</v>
          </cell>
          <cell r="C4607">
            <v>209.67</v>
          </cell>
          <cell r="D4607">
            <v>263.29000000000002</v>
          </cell>
        </row>
        <row r="4608">
          <cell r="A4608" t="str">
            <v>16IC00</v>
          </cell>
          <cell r="B4608">
            <v>381</v>
          </cell>
          <cell r="C4608">
            <v>1215.1199999999999</v>
          </cell>
          <cell r="D4608">
            <v>1477.01</v>
          </cell>
        </row>
        <row r="4609">
          <cell r="A4609" t="str">
            <v>16IE00</v>
          </cell>
          <cell r="B4609">
            <v>411</v>
          </cell>
          <cell r="C4609">
            <v>0</v>
          </cell>
          <cell r="D4609">
            <v>271.72000000000003</v>
          </cell>
        </row>
        <row r="4610">
          <cell r="A4610" t="str">
            <v>16IJ00</v>
          </cell>
          <cell r="B4610">
            <v>265</v>
          </cell>
          <cell r="C4610">
            <v>68.81</v>
          </cell>
          <cell r="D4610">
            <v>250.96</v>
          </cell>
        </row>
        <row r="4611">
          <cell r="A4611" t="str">
            <v>16IK00</v>
          </cell>
          <cell r="B4611">
            <v>154</v>
          </cell>
          <cell r="C4611">
            <v>128.19</v>
          </cell>
          <cell r="D4611">
            <v>234.05</v>
          </cell>
        </row>
        <row r="4612">
          <cell r="A4612" t="str">
            <v>16IL00</v>
          </cell>
          <cell r="B4612">
            <v>204</v>
          </cell>
          <cell r="C4612">
            <v>84.62</v>
          </cell>
          <cell r="D4612">
            <v>224.85</v>
          </cell>
        </row>
        <row r="4613">
          <cell r="A4613" t="str">
            <v>16IP00</v>
          </cell>
          <cell r="B4613">
            <v>359</v>
          </cell>
          <cell r="C4613">
            <v>370.47</v>
          </cell>
          <cell r="D4613">
            <v>617.24</v>
          </cell>
        </row>
        <row r="4614">
          <cell r="A4614" t="str">
            <v>16IQ00</v>
          </cell>
          <cell r="B4614">
            <v>163</v>
          </cell>
          <cell r="C4614">
            <v>552.84</v>
          </cell>
          <cell r="D4614">
            <v>664.88</v>
          </cell>
        </row>
        <row r="4615">
          <cell r="A4615" t="str">
            <v>16IR00</v>
          </cell>
          <cell r="B4615">
            <v>201</v>
          </cell>
          <cell r="C4615">
            <v>80.819999999999993</v>
          </cell>
          <cell r="D4615">
            <v>218.98</v>
          </cell>
        </row>
        <row r="4616">
          <cell r="A4616" t="str">
            <v>16IT00</v>
          </cell>
          <cell r="B4616">
            <v>65</v>
          </cell>
          <cell r="C4616">
            <v>7.17</v>
          </cell>
          <cell r="D4616">
            <v>51.85</v>
          </cell>
        </row>
        <row r="4617">
          <cell r="A4617" t="str">
            <v>16IV00</v>
          </cell>
          <cell r="B4617">
            <v>388</v>
          </cell>
          <cell r="C4617">
            <v>0</v>
          </cell>
          <cell r="D4617">
            <v>201.72</v>
          </cell>
        </row>
        <row r="4618">
          <cell r="A4618" t="str">
            <v>16JB00</v>
          </cell>
          <cell r="B4618">
            <v>415</v>
          </cell>
          <cell r="C4618">
            <v>0</v>
          </cell>
          <cell r="D4618">
            <v>20.77</v>
          </cell>
        </row>
        <row r="4619">
          <cell r="A4619" t="str">
            <v>16JC00</v>
          </cell>
          <cell r="B4619">
            <v>211</v>
          </cell>
          <cell r="C4619">
            <v>747.16</v>
          </cell>
          <cell r="D4619">
            <v>892.2</v>
          </cell>
        </row>
        <row r="4620">
          <cell r="A4620" t="str">
            <v>16JI00</v>
          </cell>
          <cell r="B4620">
            <v>169</v>
          </cell>
          <cell r="C4620">
            <v>63.96</v>
          </cell>
          <cell r="D4620">
            <v>180.12</v>
          </cell>
        </row>
        <row r="4621">
          <cell r="A4621" t="str">
            <v>16JK00</v>
          </cell>
          <cell r="B4621">
            <v>51</v>
          </cell>
          <cell r="C4621">
            <v>56.18</v>
          </cell>
          <cell r="D4621">
            <v>91.23</v>
          </cell>
        </row>
        <row r="4622">
          <cell r="A4622" t="str">
            <v>16JP00</v>
          </cell>
          <cell r="B4622">
            <v>182</v>
          </cell>
          <cell r="C4622">
            <v>281.33</v>
          </cell>
          <cell r="D4622">
            <v>406.43</v>
          </cell>
        </row>
        <row r="4623">
          <cell r="A4623" t="str">
            <v>16JQ00</v>
          </cell>
          <cell r="B4623">
            <v>106</v>
          </cell>
          <cell r="C4623">
            <v>0</v>
          </cell>
          <cell r="D4623">
            <v>24.58</v>
          </cell>
        </row>
        <row r="4624">
          <cell r="A4624" t="str">
            <v>16JU00</v>
          </cell>
          <cell r="B4624">
            <v>122</v>
          </cell>
          <cell r="C4624">
            <v>391.26</v>
          </cell>
          <cell r="D4624">
            <v>475.12</v>
          </cell>
        </row>
        <row r="4625">
          <cell r="A4625" t="str">
            <v>16JV00</v>
          </cell>
          <cell r="B4625">
            <v>342</v>
          </cell>
          <cell r="C4625">
            <v>13.78</v>
          </cell>
          <cell r="D4625">
            <v>248.86</v>
          </cell>
        </row>
        <row r="4626">
          <cell r="A4626" t="str">
            <v>16JW00</v>
          </cell>
          <cell r="B4626">
            <v>216</v>
          </cell>
          <cell r="C4626">
            <v>0</v>
          </cell>
          <cell r="D4626">
            <v>70.89</v>
          </cell>
        </row>
        <row r="4627">
          <cell r="A4627" t="str">
            <v>16JY00</v>
          </cell>
          <cell r="B4627">
            <v>246</v>
          </cell>
          <cell r="C4627">
            <v>0</v>
          </cell>
          <cell r="D4627">
            <v>30.77</v>
          </cell>
        </row>
        <row r="4628">
          <cell r="A4628" t="str">
            <v>16KA00</v>
          </cell>
          <cell r="B4628">
            <v>149</v>
          </cell>
          <cell r="C4628">
            <v>68.06</v>
          </cell>
          <cell r="D4628">
            <v>170.48</v>
          </cell>
        </row>
        <row r="4629">
          <cell r="A4629" t="str">
            <v>16KB00</v>
          </cell>
          <cell r="B4629">
            <v>398</v>
          </cell>
          <cell r="C4629">
            <v>0</v>
          </cell>
          <cell r="D4629">
            <v>245.54</v>
          </cell>
        </row>
        <row r="4630">
          <cell r="A4630" t="str">
            <v>16KE00</v>
          </cell>
          <cell r="B4630">
            <v>357</v>
          </cell>
          <cell r="C4630">
            <v>9.74</v>
          </cell>
          <cell r="D4630">
            <v>255.13</v>
          </cell>
        </row>
        <row r="4631">
          <cell r="A4631" t="str">
            <v>16KG00</v>
          </cell>
          <cell r="B4631">
            <v>227</v>
          </cell>
          <cell r="C4631">
            <v>414.46</v>
          </cell>
          <cell r="D4631">
            <v>570.49</v>
          </cell>
        </row>
        <row r="4632">
          <cell r="A4632" t="str">
            <v>16KJ00</v>
          </cell>
          <cell r="B4632">
            <v>285</v>
          </cell>
          <cell r="C4632">
            <v>37.700000000000003</v>
          </cell>
          <cell r="D4632">
            <v>233.6</v>
          </cell>
        </row>
        <row r="4633">
          <cell r="A4633" t="str">
            <v>16KK00</v>
          </cell>
          <cell r="B4633">
            <v>226</v>
          </cell>
          <cell r="C4633">
            <v>455.98</v>
          </cell>
          <cell r="D4633">
            <v>611.33000000000004</v>
          </cell>
        </row>
        <row r="4634">
          <cell r="A4634" t="str">
            <v>16KL00</v>
          </cell>
          <cell r="B4634">
            <v>304</v>
          </cell>
          <cell r="C4634">
            <v>194.26</v>
          </cell>
          <cell r="D4634">
            <v>403.22</v>
          </cell>
        </row>
        <row r="4635">
          <cell r="A4635" t="str">
            <v>16KR00</v>
          </cell>
          <cell r="B4635">
            <v>183</v>
          </cell>
          <cell r="C4635">
            <v>0</v>
          </cell>
          <cell r="D4635">
            <v>42.86</v>
          </cell>
        </row>
        <row r="4636">
          <cell r="A4636" t="str">
            <v>16KS00</v>
          </cell>
          <cell r="B4636">
            <v>639</v>
          </cell>
          <cell r="C4636">
            <v>0</v>
          </cell>
          <cell r="D4636">
            <v>180.31</v>
          </cell>
        </row>
        <row r="4637">
          <cell r="A4637" t="str">
            <v>16KS01</v>
          </cell>
          <cell r="B4637">
            <v>89</v>
          </cell>
          <cell r="C4637">
            <v>255.12</v>
          </cell>
          <cell r="D4637">
            <v>316.3</v>
          </cell>
        </row>
        <row r="4638">
          <cell r="A4638" t="str">
            <v>16KV00</v>
          </cell>
          <cell r="B4638">
            <v>114</v>
          </cell>
          <cell r="C4638">
            <v>196.42</v>
          </cell>
          <cell r="D4638">
            <v>274.77999999999997</v>
          </cell>
        </row>
        <row r="4639">
          <cell r="A4639" t="str">
            <v>16KW00</v>
          </cell>
          <cell r="B4639">
            <v>243</v>
          </cell>
          <cell r="C4639">
            <v>0</v>
          </cell>
          <cell r="D4639">
            <v>118.73</v>
          </cell>
        </row>
        <row r="4640">
          <cell r="A4640" t="str">
            <v>16KZ00</v>
          </cell>
          <cell r="B4640">
            <v>177</v>
          </cell>
          <cell r="C4640">
            <v>0</v>
          </cell>
          <cell r="D4640">
            <v>16.399999999999999</v>
          </cell>
        </row>
        <row r="4641">
          <cell r="A4641" t="str">
            <v>16LE00</v>
          </cell>
          <cell r="B4641">
            <v>124</v>
          </cell>
          <cell r="C4641">
            <v>189.26</v>
          </cell>
          <cell r="D4641">
            <v>274.49</v>
          </cell>
        </row>
        <row r="4642">
          <cell r="A4642" t="str">
            <v>16LF00</v>
          </cell>
          <cell r="B4642">
            <v>154</v>
          </cell>
          <cell r="C4642">
            <v>244.69</v>
          </cell>
          <cell r="D4642">
            <v>350.54</v>
          </cell>
        </row>
        <row r="4643">
          <cell r="A4643" t="str">
            <v>16LI00</v>
          </cell>
          <cell r="B4643">
            <v>101</v>
          </cell>
          <cell r="C4643">
            <v>17.68</v>
          </cell>
          <cell r="D4643">
            <v>87.1</v>
          </cell>
        </row>
        <row r="4644">
          <cell r="A4644" t="str">
            <v>16LQ00</v>
          </cell>
          <cell r="B4644">
            <v>279</v>
          </cell>
          <cell r="C4644">
            <v>299.69</v>
          </cell>
          <cell r="D4644">
            <v>491.47</v>
          </cell>
        </row>
        <row r="4645">
          <cell r="A4645" t="str">
            <v>16LV00</v>
          </cell>
          <cell r="B4645">
            <v>339</v>
          </cell>
          <cell r="C4645">
            <v>0</v>
          </cell>
          <cell r="D4645">
            <v>223.41</v>
          </cell>
        </row>
        <row r="4646">
          <cell r="A4646" t="str">
            <v>16LX00</v>
          </cell>
          <cell r="B4646">
            <v>177</v>
          </cell>
          <cell r="C4646">
            <v>340.73</v>
          </cell>
          <cell r="D4646">
            <v>462.39</v>
          </cell>
        </row>
        <row r="4647">
          <cell r="A4647" t="str">
            <v>16MA00</v>
          </cell>
          <cell r="B4647">
            <v>283</v>
          </cell>
          <cell r="C4647">
            <v>700.18</v>
          </cell>
          <cell r="D4647">
            <v>894.71</v>
          </cell>
        </row>
        <row r="4648">
          <cell r="A4648" t="str">
            <v>16MB00</v>
          </cell>
          <cell r="B4648">
            <v>195</v>
          </cell>
          <cell r="C4648">
            <v>162.61000000000001</v>
          </cell>
          <cell r="D4648">
            <v>296.64999999999998</v>
          </cell>
        </row>
        <row r="4649">
          <cell r="A4649" t="str">
            <v>16MC00</v>
          </cell>
          <cell r="B4649">
            <v>427</v>
          </cell>
          <cell r="C4649">
            <v>196.94</v>
          </cell>
          <cell r="D4649">
            <v>490.44</v>
          </cell>
        </row>
        <row r="4650">
          <cell r="A4650" t="str">
            <v>16MD00</v>
          </cell>
          <cell r="B4650">
            <v>268</v>
          </cell>
          <cell r="C4650">
            <v>29.34</v>
          </cell>
          <cell r="D4650">
            <v>213.55</v>
          </cell>
        </row>
        <row r="4651">
          <cell r="A4651" t="str">
            <v>16MI00</v>
          </cell>
          <cell r="B4651">
            <v>165</v>
          </cell>
          <cell r="C4651">
            <v>79.599999999999994</v>
          </cell>
          <cell r="D4651">
            <v>193.01</v>
          </cell>
        </row>
        <row r="4652">
          <cell r="A4652" t="str">
            <v>16ML00</v>
          </cell>
          <cell r="B4652">
            <v>231</v>
          </cell>
          <cell r="C4652">
            <v>185.62</v>
          </cell>
          <cell r="D4652">
            <v>344.4</v>
          </cell>
        </row>
        <row r="4653">
          <cell r="A4653" t="str">
            <v>16MO00</v>
          </cell>
          <cell r="B4653">
            <v>241</v>
          </cell>
          <cell r="C4653">
            <v>302.31</v>
          </cell>
          <cell r="D4653">
            <v>467.96</v>
          </cell>
        </row>
        <row r="4654">
          <cell r="A4654" t="str">
            <v>16MW00</v>
          </cell>
          <cell r="B4654">
            <v>108</v>
          </cell>
          <cell r="C4654">
            <v>324.23</v>
          </cell>
          <cell r="D4654">
            <v>398.46</v>
          </cell>
        </row>
        <row r="4655">
          <cell r="A4655" t="str">
            <v>16MX00</v>
          </cell>
          <cell r="B4655">
            <v>268</v>
          </cell>
          <cell r="C4655">
            <v>0</v>
          </cell>
          <cell r="D4655">
            <v>106.75</v>
          </cell>
        </row>
        <row r="4656">
          <cell r="A4656" t="str">
            <v>16NB00</v>
          </cell>
          <cell r="B4656">
            <v>540</v>
          </cell>
          <cell r="C4656">
            <v>0</v>
          </cell>
          <cell r="D4656">
            <v>229.41</v>
          </cell>
        </row>
        <row r="4657">
          <cell r="A4657" t="str">
            <v>16NC00</v>
          </cell>
          <cell r="B4657">
            <v>263</v>
          </cell>
          <cell r="C4657">
            <v>0</v>
          </cell>
          <cell r="D4657">
            <v>67.3</v>
          </cell>
        </row>
        <row r="4658">
          <cell r="A4658" t="str">
            <v>16ND00</v>
          </cell>
          <cell r="B4658">
            <v>344</v>
          </cell>
          <cell r="C4658">
            <v>0</v>
          </cell>
          <cell r="D4658">
            <v>173.45</v>
          </cell>
        </row>
        <row r="4659">
          <cell r="A4659" t="str">
            <v>16NG00</v>
          </cell>
          <cell r="B4659">
            <v>395</v>
          </cell>
          <cell r="C4659">
            <v>1215.24</v>
          </cell>
          <cell r="D4659">
            <v>1486.75</v>
          </cell>
        </row>
        <row r="4660">
          <cell r="A4660" t="str">
            <v>16NG01</v>
          </cell>
          <cell r="B4660">
            <v>170</v>
          </cell>
          <cell r="C4660">
            <v>460.91</v>
          </cell>
          <cell r="D4660">
            <v>577.76</v>
          </cell>
        </row>
        <row r="4661">
          <cell r="A4661" t="str">
            <v>16NM00</v>
          </cell>
          <cell r="B4661">
            <v>668</v>
          </cell>
          <cell r="C4661">
            <v>1844.92</v>
          </cell>
          <cell r="D4661">
            <v>2304.0700000000002</v>
          </cell>
        </row>
        <row r="4662">
          <cell r="A4662" t="str">
            <v>16NN00</v>
          </cell>
          <cell r="B4662">
            <v>102</v>
          </cell>
          <cell r="C4662">
            <v>238.96</v>
          </cell>
          <cell r="D4662">
            <v>309.07</v>
          </cell>
        </row>
        <row r="4663">
          <cell r="A4663" t="str">
            <v>16NR00</v>
          </cell>
          <cell r="B4663">
            <v>401</v>
          </cell>
          <cell r="C4663">
            <v>186.08</v>
          </cell>
          <cell r="D4663">
            <v>461.71</v>
          </cell>
        </row>
        <row r="4664">
          <cell r="A4664" t="str">
            <v>16NS00</v>
          </cell>
          <cell r="B4664">
            <v>278</v>
          </cell>
          <cell r="C4664">
            <v>753.08</v>
          </cell>
          <cell r="D4664">
            <v>944.17</v>
          </cell>
        </row>
        <row r="4665">
          <cell r="A4665" t="str">
            <v>16NU00</v>
          </cell>
          <cell r="B4665">
            <v>149</v>
          </cell>
          <cell r="C4665">
            <v>361.95</v>
          </cell>
          <cell r="D4665">
            <v>464.37</v>
          </cell>
        </row>
        <row r="4666">
          <cell r="A4666" t="str">
            <v>16NV00</v>
          </cell>
          <cell r="B4666">
            <v>147</v>
          </cell>
          <cell r="C4666">
            <v>141.43</v>
          </cell>
          <cell r="D4666">
            <v>242.47</v>
          </cell>
        </row>
        <row r="4667">
          <cell r="A4667" t="str">
            <v>16OC00</v>
          </cell>
          <cell r="B4667">
            <v>401</v>
          </cell>
          <cell r="C4667">
            <v>0</v>
          </cell>
          <cell r="D4667">
            <v>229.95</v>
          </cell>
        </row>
        <row r="4668">
          <cell r="A4668" t="str">
            <v>16UB00</v>
          </cell>
          <cell r="B4668">
            <v>218</v>
          </cell>
          <cell r="C4668">
            <v>0</v>
          </cell>
          <cell r="D4668">
            <v>16.38</v>
          </cell>
        </row>
        <row r="4669">
          <cell r="A4669" t="str">
            <v>16UC00</v>
          </cell>
          <cell r="B4669">
            <v>140</v>
          </cell>
          <cell r="C4669">
            <v>204.64</v>
          </cell>
          <cell r="D4669">
            <v>300.88</v>
          </cell>
        </row>
        <row r="4670">
          <cell r="A4670" t="str">
            <v>16UD00</v>
          </cell>
          <cell r="B4670">
            <v>123</v>
          </cell>
          <cell r="C4670">
            <v>77.900000000000006</v>
          </cell>
          <cell r="D4670">
            <v>162.44</v>
          </cell>
        </row>
        <row r="4671">
          <cell r="A4671" t="str">
            <v>16UE00</v>
          </cell>
          <cell r="B4671">
            <v>208</v>
          </cell>
          <cell r="C4671">
            <v>440.39</v>
          </cell>
          <cell r="D4671">
            <v>583.36</v>
          </cell>
        </row>
        <row r="4672">
          <cell r="A4672" t="str">
            <v>16UG00</v>
          </cell>
          <cell r="B4672">
            <v>241</v>
          </cell>
          <cell r="C4672">
            <v>710.05</v>
          </cell>
          <cell r="D4672">
            <v>875.7</v>
          </cell>
        </row>
        <row r="4673">
          <cell r="A4673" t="str">
            <v>16UJ00</v>
          </cell>
          <cell r="B4673">
            <v>243</v>
          </cell>
          <cell r="C4673">
            <v>0</v>
          </cell>
          <cell r="D4673">
            <v>114.86</v>
          </cell>
        </row>
        <row r="4674">
          <cell r="A4674" t="str">
            <v>16UK00</v>
          </cell>
          <cell r="B4674">
            <v>214</v>
          </cell>
          <cell r="C4674">
            <v>467.96</v>
          </cell>
          <cell r="D4674">
            <v>615.04999999999995</v>
          </cell>
        </row>
        <row r="4675">
          <cell r="A4675" t="str">
            <v>16UM00</v>
          </cell>
          <cell r="B4675">
            <v>227</v>
          </cell>
          <cell r="C4675">
            <v>0</v>
          </cell>
          <cell r="D4675">
            <v>107.72</v>
          </cell>
        </row>
        <row r="4676">
          <cell r="A4676" t="str">
            <v>16UN00</v>
          </cell>
          <cell r="B4676">
            <v>156</v>
          </cell>
          <cell r="C4676">
            <v>337.32</v>
          </cell>
          <cell r="D4676">
            <v>444.54</v>
          </cell>
        </row>
        <row r="4677">
          <cell r="A4677" t="str">
            <v>16UO00</v>
          </cell>
          <cell r="B4677">
            <v>268</v>
          </cell>
          <cell r="C4677">
            <v>254.41</v>
          </cell>
          <cell r="D4677">
            <v>438.62</v>
          </cell>
        </row>
        <row r="4678">
          <cell r="A4678" t="str">
            <v>16UP00</v>
          </cell>
          <cell r="B4678">
            <v>198</v>
          </cell>
          <cell r="C4678">
            <v>0</v>
          </cell>
          <cell r="D4678">
            <v>74.08</v>
          </cell>
        </row>
        <row r="4679">
          <cell r="A4679" t="str">
            <v>16UQ00</v>
          </cell>
          <cell r="B4679">
            <v>127</v>
          </cell>
          <cell r="C4679">
            <v>0</v>
          </cell>
          <cell r="D4679">
            <v>80.23</v>
          </cell>
        </row>
        <row r="4680">
          <cell r="A4680" t="str">
            <v>16US00</v>
          </cell>
          <cell r="B4680">
            <v>98</v>
          </cell>
          <cell r="C4680">
            <v>0</v>
          </cell>
          <cell r="D4680">
            <v>52.05</v>
          </cell>
        </row>
        <row r="4681">
          <cell r="A4681" t="str">
            <v>16UU00</v>
          </cell>
          <cell r="B4681">
            <v>295</v>
          </cell>
          <cell r="C4681">
            <v>0</v>
          </cell>
          <cell r="D4681">
            <v>121.32</v>
          </cell>
        </row>
        <row r="4682">
          <cell r="A4682" t="str">
            <v>16UV00</v>
          </cell>
          <cell r="B4682">
            <v>242</v>
          </cell>
          <cell r="C4682">
            <v>151.87</v>
          </cell>
          <cell r="D4682">
            <v>318.20999999999998</v>
          </cell>
        </row>
        <row r="4683">
          <cell r="A4683" t="str">
            <v>16UW00</v>
          </cell>
          <cell r="B4683">
            <v>287</v>
          </cell>
          <cell r="C4683">
            <v>796.23</v>
          </cell>
          <cell r="D4683">
            <v>993.51</v>
          </cell>
        </row>
        <row r="4684">
          <cell r="A4684" t="str">
            <v>16UZ00</v>
          </cell>
          <cell r="B4684">
            <v>458</v>
          </cell>
          <cell r="C4684">
            <v>0</v>
          </cell>
          <cell r="D4684">
            <v>283.95</v>
          </cell>
        </row>
        <row r="4685">
          <cell r="A4685" t="str">
            <v>16VH00</v>
          </cell>
          <cell r="B4685">
            <v>416</v>
          </cell>
          <cell r="C4685">
            <v>0</v>
          </cell>
          <cell r="D4685">
            <v>0</v>
          </cell>
        </row>
        <row r="4686">
          <cell r="A4686" t="str">
            <v>16VR00</v>
          </cell>
          <cell r="B4686">
            <v>245</v>
          </cell>
          <cell r="C4686">
            <v>0</v>
          </cell>
          <cell r="D4686">
            <v>54.05</v>
          </cell>
        </row>
        <row r="4687">
          <cell r="A4687" t="str">
            <v>16VT00</v>
          </cell>
          <cell r="B4687">
            <v>215</v>
          </cell>
          <cell r="C4687">
            <v>0</v>
          </cell>
          <cell r="D4687">
            <v>43.45</v>
          </cell>
        </row>
        <row r="4688">
          <cell r="A4688" t="str">
            <v>16VU00</v>
          </cell>
          <cell r="B4688">
            <v>187</v>
          </cell>
          <cell r="C4688">
            <v>0</v>
          </cell>
          <cell r="D4688">
            <v>98.79</v>
          </cell>
        </row>
        <row r="4689">
          <cell r="A4689" t="str">
            <v>16VV00</v>
          </cell>
          <cell r="B4689">
            <v>140</v>
          </cell>
          <cell r="C4689">
            <v>0</v>
          </cell>
          <cell r="D4689">
            <v>53.62</v>
          </cell>
        </row>
        <row r="4690">
          <cell r="A4690" t="str">
            <v>16WB00</v>
          </cell>
          <cell r="B4690">
            <v>196</v>
          </cell>
          <cell r="C4690">
            <v>319.38</v>
          </cell>
          <cell r="D4690">
            <v>454.11</v>
          </cell>
        </row>
        <row r="4691">
          <cell r="A4691" t="str">
            <v>16WG00</v>
          </cell>
          <cell r="B4691">
            <v>182</v>
          </cell>
          <cell r="C4691">
            <v>0</v>
          </cell>
          <cell r="D4691">
            <v>121.48</v>
          </cell>
        </row>
        <row r="4692">
          <cell r="A4692" t="str">
            <v>16WH00</v>
          </cell>
          <cell r="B4692">
            <v>173</v>
          </cell>
          <cell r="C4692">
            <v>0</v>
          </cell>
          <cell r="D4692">
            <v>25.94</v>
          </cell>
        </row>
        <row r="4693">
          <cell r="A4693" t="str">
            <v>16WI00</v>
          </cell>
          <cell r="B4693">
            <v>304</v>
          </cell>
          <cell r="C4693">
            <v>4.22</v>
          </cell>
          <cell r="D4693">
            <v>213.17</v>
          </cell>
        </row>
        <row r="4694">
          <cell r="A4694" t="str">
            <v>16WL00</v>
          </cell>
          <cell r="B4694">
            <v>132</v>
          </cell>
          <cell r="C4694">
            <v>223.66</v>
          </cell>
          <cell r="D4694">
            <v>314.39</v>
          </cell>
        </row>
        <row r="4695">
          <cell r="A4695" t="str">
            <v>16WN00</v>
          </cell>
          <cell r="B4695">
            <v>66</v>
          </cell>
          <cell r="C4695">
            <v>0</v>
          </cell>
          <cell r="D4695">
            <v>27.9</v>
          </cell>
        </row>
        <row r="4696">
          <cell r="A4696" t="str">
            <v>16WQ00</v>
          </cell>
          <cell r="B4696">
            <v>178</v>
          </cell>
          <cell r="C4696">
            <v>381.83</v>
          </cell>
          <cell r="D4696">
            <v>504.18</v>
          </cell>
        </row>
        <row r="4697">
          <cell r="A4697" t="str">
            <v>16WT00</v>
          </cell>
          <cell r="B4697">
            <v>486</v>
          </cell>
          <cell r="C4697">
            <v>59.51</v>
          </cell>
          <cell r="D4697">
            <v>393.57</v>
          </cell>
        </row>
        <row r="4698">
          <cell r="A4698" t="str">
            <v>16WT01</v>
          </cell>
          <cell r="B4698">
            <v>154</v>
          </cell>
          <cell r="C4698">
            <v>147.02000000000001</v>
          </cell>
          <cell r="D4698">
            <v>252.87</v>
          </cell>
        </row>
        <row r="4699">
          <cell r="A4699" t="str">
            <v>16WU00</v>
          </cell>
          <cell r="B4699">
            <v>653</v>
          </cell>
          <cell r="C4699">
            <v>0</v>
          </cell>
          <cell r="D4699">
            <v>143.87</v>
          </cell>
        </row>
        <row r="4700">
          <cell r="A4700" t="str">
            <v>16WW00</v>
          </cell>
          <cell r="B4700">
            <v>95</v>
          </cell>
          <cell r="C4700">
            <v>150.29</v>
          </cell>
          <cell r="D4700">
            <v>215.59</v>
          </cell>
        </row>
        <row r="4701">
          <cell r="A4701" t="str">
            <v>16WZ00</v>
          </cell>
          <cell r="B4701">
            <v>453</v>
          </cell>
          <cell r="C4701">
            <v>932.86</v>
          </cell>
          <cell r="D4701">
            <v>1244.23</v>
          </cell>
        </row>
        <row r="4702">
          <cell r="A4702" t="str">
            <v>16XC00</v>
          </cell>
          <cell r="B4702">
            <v>236</v>
          </cell>
          <cell r="C4702">
            <v>0</v>
          </cell>
          <cell r="D4702">
            <v>48.68</v>
          </cell>
        </row>
        <row r="4703">
          <cell r="A4703" t="str">
            <v>16XK00</v>
          </cell>
          <cell r="B4703">
            <v>223</v>
          </cell>
          <cell r="C4703">
            <v>457.57</v>
          </cell>
          <cell r="D4703">
            <v>610.85</v>
          </cell>
        </row>
        <row r="4704">
          <cell r="A4704" t="str">
            <v>16XM00</v>
          </cell>
          <cell r="B4704">
            <v>299</v>
          </cell>
          <cell r="C4704">
            <v>0</v>
          </cell>
          <cell r="D4704">
            <v>76.48</v>
          </cell>
        </row>
        <row r="4705">
          <cell r="A4705" t="str">
            <v>16XN00</v>
          </cell>
          <cell r="B4705">
            <v>423</v>
          </cell>
          <cell r="C4705">
            <v>1285.97</v>
          </cell>
          <cell r="D4705">
            <v>1576.73</v>
          </cell>
        </row>
        <row r="4706">
          <cell r="A4706" t="str">
            <v>16XP00</v>
          </cell>
          <cell r="B4706">
            <v>273</v>
          </cell>
          <cell r="C4706">
            <v>0</v>
          </cell>
          <cell r="D4706">
            <v>107.65</v>
          </cell>
        </row>
        <row r="4707">
          <cell r="A4707" t="str">
            <v>16XQ00</v>
          </cell>
          <cell r="B4707">
            <v>241</v>
          </cell>
          <cell r="C4707">
            <v>860.68</v>
          </cell>
          <cell r="D4707">
            <v>1026.33</v>
          </cell>
        </row>
        <row r="4708">
          <cell r="A4708" t="str">
            <v>16XS00</v>
          </cell>
          <cell r="B4708">
            <v>241</v>
          </cell>
          <cell r="C4708">
            <v>74.13</v>
          </cell>
          <cell r="D4708">
            <v>239.79</v>
          </cell>
        </row>
        <row r="4709">
          <cell r="A4709" t="str">
            <v>16XT00</v>
          </cell>
          <cell r="B4709">
            <v>107</v>
          </cell>
          <cell r="C4709">
            <v>172.8</v>
          </cell>
          <cell r="D4709">
            <v>246.34</v>
          </cell>
        </row>
        <row r="4710">
          <cell r="A4710" t="str">
            <v>16XY00</v>
          </cell>
          <cell r="B4710">
            <v>408</v>
          </cell>
          <cell r="C4710">
            <v>0</v>
          </cell>
          <cell r="D4710">
            <v>49.4</v>
          </cell>
        </row>
        <row r="4711">
          <cell r="A4711" t="str">
            <v>16XY03</v>
          </cell>
          <cell r="B4711">
            <v>65</v>
          </cell>
          <cell r="C4711">
            <v>63.34</v>
          </cell>
          <cell r="D4711">
            <v>108.01</v>
          </cell>
        </row>
        <row r="4712">
          <cell r="A4712" t="str">
            <v>16YA00</v>
          </cell>
          <cell r="B4712">
            <v>558</v>
          </cell>
          <cell r="C4712">
            <v>0</v>
          </cell>
          <cell r="D4712">
            <v>217.06</v>
          </cell>
        </row>
        <row r="4713">
          <cell r="A4713" t="str">
            <v>16YB00</v>
          </cell>
          <cell r="B4713">
            <v>210</v>
          </cell>
          <cell r="C4713">
            <v>693.33</v>
          </cell>
          <cell r="D4713">
            <v>837.67</v>
          </cell>
        </row>
        <row r="4714">
          <cell r="A4714" t="str">
            <v>16YE00</v>
          </cell>
          <cell r="B4714">
            <v>172</v>
          </cell>
          <cell r="C4714">
            <v>0</v>
          </cell>
          <cell r="D4714">
            <v>73.08</v>
          </cell>
        </row>
        <row r="4715">
          <cell r="A4715" t="str">
            <v>16YF00</v>
          </cell>
          <cell r="B4715">
            <v>158</v>
          </cell>
          <cell r="C4715">
            <v>0</v>
          </cell>
          <cell r="D4715">
            <v>98.26</v>
          </cell>
        </row>
        <row r="4716">
          <cell r="A4716" t="str">
            <v>16YG00</v>
          </cell>
          <cell r="B4716">
            <v>349</v>
          </cell>
          <cell r="C4716">
            <v>0</v>
          </cell>
          <cell r="D4716">
            <v>48.04</v>
          </cell>
        </row>
        <row r="4717">
          <cell r="A4717" t="str">
            <v>16YK00</v>
          </cell>
          <cell r="B4717">
            <v>90</v>
          </cell>
          <cell r="C4717">
            <v>123.87</v>
          </cell>
          <cell r="D4717">
            <v>185.73</v>
          </cell>
        </row>
        <row r="4718">
          <cell r="A4718" t="str">
            <v>16YM00</v>
          </cell>
          <cell r="B4718">
            <v>116</v>
          </cell>
          <cell r="C4718">
            <v>241.73</v>
          </cell>
          <cell r="D4718">
            <v>321.47000000000003</v>
          </cell>
        </row>
        <row r="4719">
          <cell r="A4719" t="str">
            <v>16YQ00</v>
          </cell>
          <cell r="B4719">
            <v>137</v>
          </cell>
          <cell r="C4719">
            <v>0</v>
          </cell>
          <cell r="D4719">
            <v>38.950000000000003</v>
          </cell>
        </row>
        <row r="4720">
          <cell r="A4720" t="str">
            <v>16YS00</v>
          </cell>
          <cell r="B4720">
            <v>156</v>
          </cell>
          <cell r="C4720">
            <v>297.5</v>
          </cell>
          <cell r="D4720">
            <v>404.72</v>
          </cell>
        </row>
        <row r="4721">
          <cell r="A4721" t="str">
            <v>16YS01</v>
          </cell>
          <cell r="B4721">
            <v>131</v>
          </cell>
          <cell r="C4721">
            <v>325.74</v>
          </cell>
          <cell r="D4721">
            <v>415.79</v>
          </cell>
        </row>
        <row r="4722">
          <cell r="A4722" t="str">
            <v>16YT00</v>
          </cell>
          <cell r="B4722">
            <v>118</v>
          </cell>
          <cell r="C4722">
            <v>0</v>
          </cell>
          <cell r="D4722">
            <v>21.78</v>
          </cell>
        </row>
        <row r="4723">
          <cell r="A4723" t="str">
            <v>16YU00</v>
          </cell>
          <cell r="B4723">
            <v>217</v>
          </cell>
          <cell r="C4723">
            <v>676.76</v>
          </cell>
          <cell r="D4723">
            <v>825.92</v>
          </cell>
        </row>
        <row r="4724">
          <cell r="A4724" t="str">
            <v>16YW00</v>
          </cell>
          <cell r="B4724">
            <v>275</v>
          </cell>
          <cell r="C4724">
            <v>269.06</v>
          </cell>
          <cell r="D4724">
            <v>458.08</v>
          </cell>
        </row>
        <row r="4725">
          <cell r="A4725" t="str">
            <v>16YX00</v>
          </cell>
          <cell r="B4725">
            <v>465</v>
          </cell>
          <cell r="C4725">
            <v>0</v>
          </cell>
          <cell r="D4725">
            <v>179.69</v>
          </cell>
        </row>
        <row r="4726">
          <cell r="A4726" t="str">
            <v>16YZ00</v>
          </cell>
          <cell r="B4726">
            <v>237</v>
          </cell>
          <cell r="C4726">
            <v>69.58</v>
          </cell>
          <cell r="D4726">
            <v>232.49</v>
          </cell>
        </row>
        <row r="4727">
          <cell r="A4727" t="str">
            <v>16ZB00</v>
          </cell>
          <cell r="B4727">
            <v>317</v>
          </cell>
          <cell r="C4727">
            <v>55.21</v>
          </cell>
          <cell r="D4727">
            <v>273.10000000000002</v>
          </cell>
        </row>
        <row r="4728">
          <cell r="A4728" t="str">
            <v>16ZC00</v>
          </cell>
          <cell r="B4728">
            <v>181</v>
          </cell>
          <cell r="C4728">
            <v>561.88</v>
          </cell>
          <cell r="D4728">
            <v>686.29</v>
          </cell>
        </row>
        <row r="4729">
          <cell r="A4729" t="str">
            <v>16ZD00</v>
          </cell>
          <cell r="B4729">
            <v>112</v>
          </cell>
          <cell r="C4729">
            <v>210.43</v>
          </cell>
          <cell r="D4729">
            <v>287.42</v>
          </cell>
        </row>
        <row r="4730">
          <cell r="A4730" t="str">
            <v>16ZF00</v>
          </cell>
          <cell r="B4730">
            <v>369</v>
          </cell>
          <cell r="C4730">
            <v>0</v>
          </cell>
          <cell r="D4730">
            <v>142.74</v>
          </cell>
        </row>
        <row r="4731">
          <cell r="A4731" t="str">
            <v>16ZG00</v>
          </cell>
          <cell r="B4731">
            <v>166</v>
          </cell>
          <cell r="C4731">
            <v>279.55</v>
          </cell>
          <cell r="D4731">
            <v>393.66</v>
          </cell>
        </row>
        <row r="4732">
          <cell r="A4732" t="str">
            <v>16ZJ00</v>
          </cell>
          <cell r="B4732">
            <v>276</v>
          </cell>
          <cell r="C4732">
            <v>160.15</v>
          </cell>
          <cell r="D4732">
            <v>349.86</v>
          </cell>
        </row>
        <row r="4733">
          <cell r="A4733" t="str">
            <v>16ZM00</v>
          </cell>
          <cell r="B4733">
            <v>187</v>
          </cell>
          <cell r="C4733">
            <v>126.49</v>
          </cell>
          <cell r="D4733">
            <v>255.03</v>
          </cell>
        </row>
        <row r="4734">
          <cell r="A4734" t="str">
            <v>16ZO00</v>
          </cell>
          <cell r="B4734">
            <v>402</v>
          </cell>
          <cell r="C4734">
            <v>93.5</v>
          </cell>
          <cell r="D4734">
            <v>369.82</v>
          </cell>
        </row>
        <row r="4735">
          <cell r="A4735" t="str">
            <v>16ZP00</v>
          </cell>
          <cell r="B4735">
            <v>328</v>
          </cell>
          <cell r="C4735">
            <v>180.02</v>
          </cell>
          <cell r="D4735">
            <v>405.48</v>
          </cell>
        </row>
        <row r="4736">
          <cell r="A4736" t="str">
            <v>16ZQ00</v>
          </cell>
          <cell r="B4736">
            <v>105</v>
          </cell>
          <cell r="C4736">
            <v>13.2</v>
          </cell>
          <cell r="D4736">
            <v>85.37</v>
          </cell>
        </row>
        <row r="4737">
          <cell r="A4737" t="str">
            <v>16ZS00</v>
          </cell>
          <cell r="B4737">
            <v>212</v>
          </cell>
          <cell r="C4737">
            <v>97.48</v>
          </cell>
          <cell r="D4737">
            <v>243.2</v>
          </cell>
        </row>
        <row r="4738">
          <cell r="A4738" t="str">
            <v>16ZT00</v>
          </cell>
          <cell r="B4738">
            <v>145</v>
          </cell>
          <cell r="C4738">
            <v>478.34</v>
          </cell>
          <cell r="D4738">
            <v>578.01</v>
          </cell>
        </row>
        <row r="4739">
          <cell r="A4739" t="str">
            <v>16ZX00</v>
          </cell>
          <cell r="B4739">
            <v>94</v>
          </cell>
          <cell r="C4739">
            <v>235.18</v>
          </cell>
          <cell r="D4739">
            <v>299.79000000000002</v>
          </cell>
        </row>
        <row r="4740">
          <cell r="A4740" t="str">
            <v>16ZY00</v>
          </cell>
          <cell r="B4740">
            <v>72</v>
          </cell>
          <cell r="C4740">
            <v>92.33</v>
          </cell>
          <cell r="D4740">
            <v>141.82</v>
          </cell>
        </row>
        <row r="4741">
          <cell r="A4741" t="str">
            <v>16ZY01</v>
          </cell>
          <cell r="B4741">
            <v>265</v>
          </cell>
          <cell r="C4741">
            <v>0</v>
          </cell>
          <cell r="D4741">
            <v>159.27000000000001</v>
          </cell>
        </row>
        <row r="4742">
          <cell r="A4742" t="str">
            <v>16ZZ00</v>
          </cell>
          <cell r="B4742">
            <v>163</v>
          </cell>
          <cell r="C4742">
            <v>143.16</v>
          </cell>
          <cell r="D4742">
            <v>255.2</v>
          </cell>
        </row>
        <row r="4743">
          <cell r="A4743" t="str">
            <v>17AB00</v>
          </cell>
          <cell r="B4743">
            <v>332</v>
          </cell>
          <cell r="C4743">
            <v>676.11</v>
          </cell>
          <cell r="D4743">
            <v>904.31</v>
          </cell>
        </row>
        <row r="4744">
          <cell r="A4744" t="str">
            <v>17AC00</v>
          </cell>
          <cell r="B4744">
            <v>549</v>
          </cell>
          <cell r="C4744">
            <v>0</v>
          </cell>
          <cell r="D4744">
            <v>190.54</v>
          </cell>
        </row>
        <row r="4745">
          <cell r="A4745" t="str">
            <v>17AE00</v>
          </cell>
          <cell r="B4745">
            <v>124</v>
          </cell>
          <cell r="C4745">
            <v>0</v>
          </cell>
          <cell r="D4745">
            <v>42.06</v>
          </cell>
        </row>
        <row r="4746">
          <cell r="A4746" t="str">
            <v>17AH00</v>
          </cell>
          <cell r="B4746">
            <v>267</v>
          </cell>
          <cell r="C4746">
            <v>566.01</v>
          </cell>
          <cell r="D4746">
            <v>749.54</v>
          </cell>
        </row>
        <row r="4747">
          <cell r="A4747" t="str">
            <v>17AM00</v>
          </cell>
          <cell r="B4747">
            <v>94</v>
          </cell>
          <cell r="C4747">
            <v>160.37</v>
          </cell>
          <cell r="D4747">
            <v>224.99</v>
          </cell>
        </row>
        <row r="4748">
          <cell r="A4748" t="str">
            <v>17AP00</v>
          </cell>
          <cell r="B4748">
            <v>330</v>
          </cell>
          <cell r="C4748">
            <v>1198.1300000000001</v>
          </cell>
          <cell r="D4748">
            <v>1424.96</v>
          </cell>
        </row>
        <row r="4749">
          <cell r="A4749" t="str">
            <v>17AV00</v>
          </cell>
          <cell r="B4749">
            <v>206</v>
          </cell>
          <cell r="C4749">
            <v>295.22000000000003</v>
          </cell>
          <cell r="D4749">
            <v>436.81</v>
          </cell>
        </row>
        <row r="4750">
          <cell r="A4750" t="str">
            <v>17BB00</v>
          </cell>
          <cell r="B4750">
            <v>149</v>
          </cell>
          <cell r="C4750">
            <v>550.64</v>
          </cell>
          <cell r="D4750">
            <v>653.05999999999995</v>
          </cell>
        </row>
        <row r="4751">
          <cell r="A4751" t="str">
            <v>17BC00</v>
          </cell>
          <cell r="B4751">
            <v>114</v>
          </cell>
          <cell r="C4751">
            <v>29.64</v>
          </cell>
          <cell r="D4751">
            <v>108</v>
          </cell>
        </row>
        <row r="4752">
          <cell r="A4752" t="str">
            <v>17BH00</v>
          </cell>
          <cell r="B4752">
            <v>127</v>
          </cell>
          <cell r="C4752">
            <v>29.08</v>
          </cell>
          <cell r="D4752">
            <v>116.38</v>
          </cell>
        </row>
        <row r="4753">
          <cell r="A4753" t="str">
            <v>17BL00</v>
          </cell>
          <cell r="B4753">
            <v>71</v>
          </cell>
          <cell r="C4753">
            <v>12.38</v>
          </cell>
          <cell r="D4753">
            <v>61.18</v>
          </cell>
        </row>
        <row r="4754">
          <cell r="A4754" t="str">
            <v>17BP00</v>
          </cell>
          <cell r="B4754">
            <v>138</v>
          </cell>
          <cell r="C4754">
            <v>199.09</v>
          </cell>
          <cell r="D4754">
            <v>293.95</v>
          </cell>
        </row>
        <row r="4755">
          <cell r="A4755" t="str">
            <v>17BT00</v>
          </cell>
          <cell r="B4755">
            <v>377</v>
          </cell>
          <cell r="C4755">
            <v>0</v>
          </cell>
          <cell r="D4755">
            <v>25.82</v>
          </cell>
        </row>
        <row r="4756">
          <cell r="A4756" t="str">
            <v>17BU00</v>
          </cell>
          <cell r="B4756">
            <v>110</v>
          </cell>
          <cell r="C4756">
            <v>0</v>
          </cell>
          <cell r="D4756">
            <v>64.319999999999993</v>
          </cell>
        </row>
        <row r="4757">
          <cell r="A4757" t="str">
            <v>17BW00</v>
          </cell>
          <cell r="B4757">
            <v>543</v>
          </cell>
          <cell r="C4757">
            <v>547.04</v>
          </cell>
          <cell r="D4757">
            <v>920.28</v>
          </cell>
        </row>
        <row r="4758">
          <cell r="A4758" t="str">
            <v>17BY00</v>
          </cell>
          <cell r="B4758">
            <v>115</v>
          </cell>
          <cell r="C4758">
            <v>205.73</v>
          </cell>
          <cell r="D4758">
            <v>284.77999999999997</v>
          </cell>
        </row>
        <row r="4759">
          <cell r="A4759" t="str">
            <v>17CA00</v>
          </cell>
          <cell r="B4759">
            <v>638</v>
          </cell>
          <cell r="C4759">
            <v>0</v>
          </cell>
          <cell r="D4759">
            <v>24.33</v>
          </cell>
        </row>
        <row r="4760">
          <cell r="A4760" t="str">
            <v>17CB00</v>
          </cell>
          <cell r="B4760">
            <v>347</v>
          </cell>
          <cell r="C4760">
            <v>428.87</v>
          </cell>
          <cell r="D4760">
            <v>667.38</v>
          </cell>
        </row>
        <row r="4761">
          <cell r="A4761" t="str">
            <v>17CI00</v>
          </cell>
          <cell r="B4761">
            <v>243</v>
          </cell>
          <cell r="C4761">
            <v>162.97999999999999</v>
          </cell>
          <cell r="D4761">
            <v>330.01</v>
          </cell>
        </row>
        <row r="4762">
          <cell r="A4762" t="str">
            <v>17CJ00</v>
          </cell>
          <cell r="B4762">
            <v>130</v>
          </cell>
          <cell r="C4762">
            <v>39.71</v>
          </cell>
          <cell r="D4762">
            <v>129.07</v>
          </cell>
        </row>
        <row r="4763">
          <cell r="A4763" t="str">
            <v>17CL00</v>
          </cell>
          <cell r="B4763">
            <v>335</v>
          </cell>
          <cell r="C4763">
            <v>0</v>
          </cell>
          <cell r="D4763">
            <v>44.99</v>
          </cell>
        </row>
        <row r="4764">
          <cell r="A4764" t="str">
            <v>17CM00</v>
          </cell>
          <cell r="B4764">
            <v>506</v>
          </cell>
          <cell r="C4764">
            <v>771.13</v>
          </cell>
          <cell r="D4764">
            <v>1118.94</v>
          </cell>
        </row>
        <row r="4765">
          <cell r="A4765" t="str">
            <v>17CN00</v>
          </cell>
          <cell r="B4765">
            <v>35</v>
          </cell>
          <cell r="C4765">
            <v>78.819999999999993</v>
          </cell>
          <cell r="D4765">
            <v>102.88</v>
          </cell>
        </row>
        <row r="4766">
          <cell r="A4766" t="str">
            <v>17CT00</v>
          </cell>
          <cell r="B4766">
            <v>75</v>
          </cell>
          <cell r="C4766">
            <v>217.61</v>
          </cell>
          <cell r="D4766">
            <v>269.16000000000003</v>
          </cell>
        </row>
        <row r="4767">
          <cell r="A4767" t="str">
            <v>17CU00</v>
          </cell>
          <cell r="B4767">
            <v>270</v>
          </cell>
          <cell r="C4767">
            <v>0</v>
          </cell>
          <cell r="D4767">
            <v>94.2</v>
          </cell>
        </row>
        <row r="4768">
          <cell r="A4768" t="str">
            <v>17CV00</v>
          </cell>
          <cell r="B4768">
            <v>459</v>
          </cell>
          <cell r="C4768">
            <v>0</v>
          </cell>
          <cell r="D4768">
            <v>277.52999999999997</v>
          </cell>
        </row>
        <row r="4769">
          <cell r="A4769" t="str">
            <v>17CW00</v>
          </cell>
          <cell r="B4769">
            <v>68</v>
          </cell>
          <cell r="C4769">
            <v>152.31</v>
          </cell>
          <cell r="D4769">
            <v>199.05</v>
          </cell>
        </row>
        <row r="4770">
          <cell r="A4770" t="str">
            <v>17CY00</v>
          </cell>
          <cell r="B4770">
            <v>117</v>
          </cell>
          <cell r="C4770">
            <v>295.44</v>
          </cell>
          <cell r="D4770">
            <v>375.86</v>
          </cell>
        </row>
        <row r="4771">
          <cell r="A4771" t="str">
            <v>17DA00</v>
          </cell>
          <cell r="B4771">
            <v>89</v>
          </cell>
          <cell r="C4771">
            <v>96.83</v>
          </cell>
          <cell r="D4771">
            <v>158</v>
          </cell>
        </row>
        <row r="4772">
          <cell r="A4772" t="str">
            <v>17DA03</v>
          </cell>
          <cell r="B4772">
            <v>91</v>
          </cell>
          <cell r="C4772">
            <v>181.67</v>
          </cell>
          <cell r="D4772">
            <v>244.22</v>
          </cell>
        </row>
        <row r="4773">
          <cell r="A4773" t="str">
            <v>17DC00</v>
          </cell>
          <cell r="B4773">
            <v>234</v>
          </cell>
          <cell r="C4773">
            <v>0</v>
          </cell>
          <cell r="D4773">
            <v>111.93</v>
          </cell>
        </row>
        <row r="4774">
          <cell r="A4774" t="str">
            <v>17DF00</v>
          </cell>
          <cell r="B4774">
            <v>206</v>
          </cell>
          <cell r="C4774">
            <v>482.24</v>
          </cell>
          <cell r="D4774">
            <v>623.83000000000004</v>
          </cell>
        </row>
        <row r="4775">
          <cell r="A4775" t="str">
            <v>17DG00</v>
          </cell>
          <cell r="B4775">
            <v>197</v>
          </cell>
          <cell r="C4775">
            <v>18.91</v>
          </cell>
          <cell r="D4775">
            <v>154.32</v>
          </cell>
        </row>
        <row r="4776">
          <cell r="A4776" t="str">
            <v>17DI00</v>
          </cell>
          <cell r="B4776">
            <v>382</v>
          </cell>
          <cell r="C4776">
            <v>0</v>
          </cell>
          <cell r="D4776">
            <v>221.89</v>
          </cell>
        </row>
        <row r="4777">
          <cell r="A4777" t="str">
            <v>17DK00</v>
          </cell>
          <cell r="B4777">
            <v>185</v>
          </cell>
          <cell r="C4777">
            <v>500.51</v>
          </cell>
          <cell r="D4777">
            <v>627.66999999999996</v>
          </cell>
        </row>
        <row r="4778">
          <cell r="A4778" t="str">
            <v>17DP00</v>
          </cell>
          <cell r="B4778">
            <v>635</v>
          </cell>
          <cell r="C4778">
            <v>617.59</v>
          </cell>
          <cell r="D4778">
            <v>1054.07</v>
          </cell>
        </row>
        <row r="4779">
          <cell r="A4779" t="str">
            <v>17DQ00</v>
          </cell>
          <cell r="B4779">
            <v>352</v>
          </cell>
          <cell r="C4779">
            <v>138.56</v>
          </cell>
          <cell r="D4779">
            <v>380.51</v>
          </cell>
        </row>
        <row r="4780">
          <cell r="A4780" t="str">
            <v>17DR00</v>
          </cell>
          <cell r="B4780">
            <v>149</v>
          </cell>
          <cell r="C4780">
            <v>168.65</v>
          </cell>
          <cell r="D4780">
            <v>271.06</v>
          </cell>
        </row>
        <row r="4781">
          <cell r="A4781" t="str">
            <v>17DV00</v>
          </cell>
          <cell r="B4781">
            <v>348</v>
          </cell>
          <cell r="C4781">
            <v>0</v>
          </cell>
          <cell r="D4781">
            <v>209.29</v>
          </cell>
        </row>
        <row r="4782">
          <cell r="A4782" t="str">
            <v>17DW00</v>
          </cell>
          <cell r="B4782">
            <v>364</v>
          </cell>
          <cell r="C4782">
            <v>120.99</v>
          </cell>
          <cell r="D4782">
            <v>371.19</v>
          </cell>
        </row>
        <row r="4783">
          <cell r="A4783" t="str">
            <v>17DX00</v>
          </cell>
          <cell r="B4783">
            <v>341</v>
          </cell>
          <cell r="C4783">
            <v>0</v>
          </cell>
          <cell r="D4783">
            <v>92.34</v>
          </cell>
        </row>
        <row r="4784">
          <cell r="A4784" t="str">
            <v>17DZ00</v>
          </cell>
          <cell r="B4784">
            <v>383</v>
          </cell>
          <cell r="C4784">
            <v>0</v>
          </cell>
          <cell r="D4784">
            <v>143.6</v>
          </cell>
        </row>
        <row r="4785">
          <cell r="A4785" t="str">
            <v>17EA00</v>
          </cell>
          <cell r="B4785">
            <v>539</v>
          </cell>
          <cell r="C4785">
            <v>848.73</v>
          </cell>
          <cell r="D4785">
            <v>1219.22</v>
          </cell>
        </row>
        <row r="4786">
          <cell r="A4786" t="str">
            <v>17EB00</v>
          </cell>
          <cell r="B4786">
            <v>148</v>
          </cell>
          <cell r="C4786">
            <v>0</v>
          </cell>
          <cell r="D4786">
            <v>22.56</v>
          </cell>
        </row>
        <row r="4787">
          <cell r="A4787" t="str">
            <v>17EC00</v>
          </cell>
          <cell r="B4787">
            <v>478</v>
          </cell>
          <cell r="C4787">
            <v>178.15</v>
          </cell>
          <cell r="D4787">
            <v>506.7</v>
          </cell>
        </row>
        <row r="4788">
          <cell r="A4788" t="str">
            <v>17EF00</v>
          </cell>
          <cell r="B4788">
            <v>352</v>
          </cell>
          <cell r="C4788">
            <v>615.5</v>
          </cell>
          <cell r="D4788">
            <v>857.45</v>
          </cell>
        </row>
        <row r="4789">
          <cell r="A4789" t="str">
            <v>17EG00</v>
          </cell>
          <cell r="B4789">
            <v>86</v>
          </cell>
          <cell r="C4789">
            <v>0</v>
          </cell>
          <cell r="D4789">
            <v>36.4</v>
          </cell>
        </row>
        <row r="4790">
          <cell r="A4790" t="str">
            <v>17EH00</v>
          </cell>
          <cell r="B4790">
            <v>276</v>
          </cell>
          <cell r="C4790">
            <v>0</v>
          </cell>
          <cell r="D4790">
            <v>168.85</v>
          </cell>
        </row>
        <row r="4791">
          <cell r="A4791" t="str">
            <v>17EJ00</v>
          </cell>
          <cell r="B4791">
            <v>105</v>
          </cell>
          <cell r="C4791">
            <v>4.12</v>
          </cell>
          <cell r="D4791">
            <v>76.290000000000006</v>
          </cell>
        </row>
        <row r="4792">
          <cell r="A4792" t="str">
            <v>17EK00</v>
          </cell>
          <cell r="B4792">
            <v>153</v>
          </cell>
          <cell r="C4792">
            <v>229.74</v>
          </cell>
          <cell r="D4792">
            <v>334.91</v>
          </cell>
        </row>
        <row r="4793">
          <cell r="A4793" t="str">
            <v>17EK01</v>
          </cell>
          <cell r="B4793">
            <v>147</v>
          </cell>
          <cell r="C4793">
            <v>97.33</v>
          </cell>
          <cell r="D4793">
            <v>198.37</v>
          </cell>
        </row>
        <row r="4794">
          <cell r="A4794" t="str">
            <v>17EL00</v>
          </cell>
          <cell r="B4794">
            <v>109</v>
          </cell>
          <cell r="C4794">
            <v>308.14</v>
          </cell>
          <cell r="D4794">
            <v>383.07</v>
          </cell>
        </row>
        <row r="4795">
          <cell r="A4795" t="str">
            <v>17EO00</v>
          </cell>
          <cell r="B4795">
            <v>249</v>
          </cell>
          <cell r="C4795">
            <v>309.99</v>
          </cell>
          <cell r="D4795">
            <v>481.15</v>
          </cell>
        </row>
        <row r="4796">
          <cell r="A4796" t="str">
            <v>17EP00</v>
          </cell>
          <cell r="B4796">
            <v>119</v>
          </cell>
          <cell r="C4796">
            <v>0</v>
          </cell>
          <cell r="D4796">
            <v>28.92</v>
          </cell>
        </row>
        <row r="4797">
          <cell r="A4797" t="str">
            <v>17EQ00</v>
          </cell>
          <cell r="B4797">
            <v>284</v>
          </cell>
          <cell r="C4797">
            <v>0</v>
          </cell>
          <cell r="D4797">
            <v>136.19999999999999</v>
          </cell>
        </row>
        <row r="4798">
          <cell r="A4798" t="str">
            <v>17ER00</v>
          </cell>
          <cell r="B4798">
            <v>176</v>
          </cell>
          <cell r="C4798">
            <v>505.81</v>
          </cell>
          <cell r="D4798">
            <v>626.79</v>
          </cell>
        </row>
        <row r="4799">
          <cell r="A4799" t="str">
            <v>17ES00</v>
          </cell>
          <cell r="B4799">
            <v>328</v>
          </cell>
          <cell r="C4799">
            <v>845.12</v>
          </cell>
          <cell r="D4799">
            <v>1070.58</v>
          </cell>
        </row>
        <row r="4800">
          <cell r="A4800" t="str">
            <v>17EU00</v>
          </cell>
          <cell r="B4800">
            <v>228</v>
          </cell>
          <cell r="C4800">
            <v>0</v>
          </cell>
          <cell r="D4800">
            <v>45.96</v>
          </cell>
        </row>
        <row r="4801">
          <cell r="A4801" t="str">
            <v>17EV00</v>
          </cell>
          <cell r="B4801">
            <v>525</v>
          </cell>
          <cell r="C4801">
            <v>0</v>
          </cell>
          <cell r="D4801">
            <v>52.11</v>
          </cell>
        </row>
        <row r="4802">
          <cell r="A4802" t="str">
            <v>17EW00</v>
          </cell>
          <cell r="B4802">
            <v>214</v>
          </cell>
          <cell r="C4802">
            <v>0</v>
          </cell>
          <cell r="D4802">
            <v>127.37</v>
          </cell>
        </row>
        <row r="4803">
          <cell r="A4803" t="str">
            <v>17EZ00</v>
          </cell>
          <cell r="B4803">
            <v>149</v>
          </cell>
          <cell r="C4803">
            <v>43.2</v>
          </cell>
          <cell r="D4803">
            <v>145.62</v>
          </cell>
        </row>
        <row r="4804">
          <cell r="A4804" t="str">
            <v>17FA00</v>
          </cell>
          <cell r="B4804">
            <v>212</v>
          </cell>
          <cell r="C4804">
            <v>0</v>
          </cell>
          <cell r="D4804">
            <v>132.19999999999999</v>
          </cell>
        </row>
        <row r="4805">
          <cell r="A4805" t="str">
            <v>17FC00</v>
          </cell>
          <cell r="B4805">
            <v>254</v>
          </cell>
          <cell r="C4805">
            <v>211.66</v>
          </cell>
          <cell r="D4805">
            <v>386.25</v>
          </cell>
        </row>
        <row r="4806">
          <cell r="A4806" t="str">
            <v>17FE00</v>
          </cell>
          <cell r="B4806">
            <v>333</v>
          </cell>
          <cell r="C4806">
            <v>376.67</v>
          </cell>
          <cell r="D4806">
            <v>605.55999999999995</v>
          </cell>
        </row>
        <row r="4807">
          <cell r="A4807" t="str">
            <v>17FF00</v>
          </cell>
          <cell r="B4807">
            <v>127</v>
          </cell>
          <cell r="C4807">
            <v>135.63999999999999</v>
          </cell>
          <cell r="D4807">
            <v>222.93</v>
          </cell>
        </row>
        <row r="4808">
          <cell r="A4808" t="str">
            <v>17FG00</v>
          </cell>
          <cell r="B4808">
            <v>540</v>
          </cell>
          <cell r="C4808">
            <v>17.559999999999999</v>
          </cell>
          <cell r="D4808">
            <v>388.74</v>
          </cell>
        </row>
        <row r="4809">
          <cell r="A4809" t="str">
            <v>17FH00</v>
          </cell>
          <cell r="B4809">
            <v>445</v>
          </cell>
          <cell r="C4809">
            <v>0</v>
          </cell>
          <cell r="D4809">
            <v>259.66000000000003</v>
          </cell>
        </row>
        <row r="4810">
          <cell r="A4810" t="str">
            <v>17FJ00</v>
          </cell>
          <cell r="B4810">
            <v>294</v>
          </cell>
          <cell r="C4810">
            <v>0</v>
          </cell>
          <cell r="D4810">
            <v>50.33</v>
          </cell>
        </row>
        <row r="4811">
          <cell r="A4811" t="str">
            <v>17FK00</v>
          </cell>
          <cell r="B4811">
            <v>194</v>
          </cell>
          <cell r="C4811">
            <v>0</v>
          </cell>
          <cell r="D4811">
            <v>30.22</v>
          </cell>
        </row>
        <row r="4812">
          <cell r="A4812" t="str">
            <v>17FL00</v>
          </cell>
          <cell r="B4812">
            <v>209</v>
          </cell>
          <cell r="C4812">
            <v>0</v>
          </cell>
          <cell r="D4812">
            <v>15.56</v>
          </cell>
        </row>
        <row r="4813">
          <cell r="A4813" t="str">
            <v>17FL01</v>
          </cell>
          <cell r="B4813">
            <v>110</v>
          </cell>
          <cell r="C4813">
            <v>0</v>
          </cell>
          <cell r="D4813">
            <v>54.21</v>
          </cell>
        </row>
        <row r="4814">
          <cell r="A4814" t="str">
            <v>17FN00</v>
          </cell>
          <cell r="B4814">
            <v>145</v>
          </cell>
          <cell r="C4814">
            <v>317.58</v>
          </cell>
          <cell r="D4814">
            <v>417.24</v>
          </cell>
        </row>
        <row r="4815">
          <cell r="A4815" t="str">
            <v>17FR00</v>
          </cell>
          <cell r="B4815">
            <v>177</v>
          </cell>
          <cell r="C4815">
            <v>419.24</v>
          </cell>
          <cell r="D4815">
            <v>540.9</v>
          </cell>
        </row>
        <row r="4816">
          <cell r="A4816" t="str">
            <v>17FU00</v>
          </cell>
          <cell r="B4816">
            <v>118</v>
          </cell>
          <cell r="C4816">
            <v>53.72</v>
          </cell>
          <cell r="D4816">
            <v>134.83000000000001</v>
          </cell>
        </row>
        <row r="4817">
          <cell r="A4817" t="str">
            <v>17FV00</v>
          </cell>
          <cell r="B4817">
            <v>275</v>
          </cell>
          <cell r="C4817">
            <v>736.72</v>
          </cell>
          <cell r="D4817">
            <v>925.75</v>
          </cell>
        </row>
        <row r="4818">
          <cell r="A4818" t="str">
            <v>17FW00</v>
          </cell>
          <cell r="B4818">
            <v>269</v>
          </cell>
          <cell r="C4818">
            <v>0</v>
          </cell>
          <cell r="D4818">
            <v>119.06</v>
          </cell>
        </row>
        <row r="4819">
          <cell r="A4819" t="str">
            <v>17FY00</v>
          </cell>
          <cell r="B4819">
            <v>288</v>
          </cell>
          <cell r="C4819">
            <v>0</v>
          </cell>
          <cell r="D4819">
            <v>169.66</v>
          </cell>
        </row>
        <row r="4820">
          <cell r="A4820" t="str">
            <v>17GU00</v>
          </cell>
          <cell r="B4820">
            <v>198</v>
          </cell>
          <cell r="C4820">
            <v>0</v>
          </cell>
          <cell r="D4820">
            <v>69.88</v>
          </cell>
        </row>
        <row r="4821">
          <cell r="A4821" t="str">
            <v>17JD00</v>
          </cell>
          <cell r="B4821">
            <v>59</v>
          </cell>
          <cell r="C4821">
            <v>2.6</v>
          </cell>
          <cell r="D4821">
            <v>43.16</v>
          </cell>
        </row>
        <row r="4822">
          <cell r="A4822" t="str">
            <v>17JE00</v>
          </cell>
          <cell r="B4822">
            <v>313</v>
          </cell>
          <cell r="C4822">
            <v>0</v>
          </cell>
          <cell r="D4822">
            <v>16.149999999999999</v>
          </cell>
        </row>
        <row r="4823">
          <cell r="A4823" t="str">
            <v>17JG00</v>
          </cell>
          <cell r="B4823">
            <v>491</v>
          </cell>
          <cell r="C4823">
            <v>0</v>
          </cell>
          <cell r="D4823">
            <v>321.58</v>
          </cell>
        </row>
        <row r="4824">
          <cell r="A4824" t="str">
            <v>17JG01</v>
          </cell>
          <cell r="B4824">
            <v>259</v>
          </cell>
          <cell r="C4824">
            <v>0</v>
          </cell>
          <cell r="D4824">
            <v>134.66</v>
          </cell>
        </row>
        <row r="4825">
          <cell r="A4825" t="str">
            <v>17JH00</v>
          </cell>
          <cell r="B4825">
            <v>223</v>
          </cell>
          <cell r="C4825">
            <v>301.66000000000003</v>
          </cell>
          <cell r="D4825">
            <v>454.95</v>
          </cell>
        </row>
        <row r="4826">
          <cell r="A4826" t="str">
            <v>17JH01</v>
          </cell>
          <cell r="B4826">
            <v>97</v>
          </cell>
          <cell r="C4826">
            <v>39.090000000000003</v>
          </cell>
          <cell r="D4826">
            <v>105.76</v>
          </cell>
        </row>
        <row r="4827">
          <cell r="A4827" t="str">
            <v>17JL00</v>
          </cell>
          <cell r="B4827">
            <v>82</v>
          </cell>
          <cell r="C4827">
            <v>48.06</v>
          </cell>
          <cell r="D4827">
            <v>104.43</v>
          </cell>
        </row>
        <row r="4828">
          <cell r="A4828" t="str">
            <v>17JM00</v>
          </cell>
          <cell r="B4828">
            <v>210</v>
          </cell>
          <cell r="C4828">
            <v>10.99</v>
          </cell>
          <cell r="D4828">
            <v>155.34</v>
          </cell>
        </row>
        <row r="4829">
          <cell r="A4829" t="str">
            <v>17JN00</v>
          </cell>
          <cell r="B4829">
            <v>146</v>
          </cell>
          <cell r="C4829">
            <v>0</v>
          </cell>
          <cell r="D4829">
            <v>57.66</v>
          </cell>
        </row>
        <row r="4830">
          <cell r="A4830" t="str">
            <v>17JP00</v>
          </cell>
          <cell r="B4830">
            <v>65</v>
          </cell>
          <cell r="C4830">
            <v>12.99</v>
          </cell>
          <cell r="D4830">
            <v>57.67</v>
          </cell>
        </row>
        <row r="4831">
          <cell r="A4831" t="str">
            <v>17JV00</v>
          </cell>
          <cell r="B4831">
            <v>331</v>
          </cell>
          <cell r="C4831">
            <v>527.99</v>
          </cell>
          <cell r="D4831">
            <v>755.51</v>
          </cell>
        </row>
        <row r="4832">
          <cell r="A4832" t="str">
            <v>17JX00</v>
          </cell>
          <cell r="B4832">
            <v>136</v>
          </cell>
          <cell r="C4832">
            <v>221.82</v>
          </cell>
          <cell r="D4832">
            <v>315.3</v>
          </cell>
        </row>
        <row r="4833">
          <cell r="A4833" t="str">
            <v>17KB00</v>
          </cell>
          <cell r="B4833">
            <v>359</v>
          </cell>
          <cell r="C4833">
            <v>0</v>
          </cell>
          <cell r="D4833">
            <v>206.5</v>
          </cell>
        </row>
        <row r="4834">
          <cell r="A4834" t="str">
            <v>17KC00</v>
          </cell>
          <cell r="B4834">
            <v>170</v>
          </cell>
          <cell r="C4834">
            <v>7.76</v>
          </cell>
          <cell r="D4834">
            <v>124.61</v>
          </cell>
        </row>
        <row r="4835">
          <cell r="A4835" t="str">
            <v>17KD00</v>
          </cell>
          <cell r="B4835">
            <v>226</v>
          </cell>
          <cell r="C4835">
            <v>35.450000000000003</v>
          </cell>
          <cell r="D4835">
            <v>190.8</v>
          </cell>
        </row>
        <row r="4836">
          <cell r="A4836" t="str">
            <v>17KG00</v>
          </cell>
          <cell r="B4836">
            <v>659</v>
          </cell>
          <cell r="C4836">
            <v>0</v>
          </cell>
          <cell r="D4836">
            <v>136.86000000000001</v>
          </cell>
        </row>
        <row r="4837">
          <cell r="A4837" t="str">
            <v>17KI00</v>
          </cell>
          <cell r="B4837">
            <v>160</v>
          </cell>
          <cell r="C4837">
            <v>0</v>
          </cell>
          <cell r="D4837">
            <v>98.16</v>
          </cell>
        </row>
        <row r="4838">
          <cell r="A4838" t="str">
            <v>17KJ00</v>
          </cell>
          <cell r="B4838">
            <v>469</v>
          </cell>
          <cell r="C4838">
            <v>0</v>
          </cell>
          <cell r="D4838">
            <v>146.02000000000001</v>
          </cell>
        </row>
        <row r="4839">
          <cell r="A4839" t="str">
            <v>17KM00</v>
          </cell>
          <cell r="B4839">
            <v>81</v>
          </cell>
          <cell r="C4839">
            <v>55.91</v>
          </cell>
          <cell r="D4839">
            <v>111.58</v>
          </cell>
        </row>
        <row r="4840">
          <cell r="A4840" t="str">
            <v>17KU00</v>
          </cell>
          <cell r="B4840">
            <v>243</v>
          </cell>
          <cell r="C4840">
            <v>0</v>
          </cell>
          <cell r="D4840">
            <v>71.2</v>
          </cell>
        </row>
        <row r="4841">
          <cell r="A4841" t="str">
            <v>17KW00</v>
          </cell>
          <cell r="B4841">
            <v>218</v>
          </cell>
          <cell r="C4841">
            <v>300.43</v>
          </cell>
          <cell r="D4841">
            <v>450.27</v>
          </cell>
        </row>
        <row r="4842">
          <cell r="A4842" t="str">
            <v>17KZ00</v>
          </cell>
          <cell r="B4842">
            <v>109</v>
          </cell>
          <cell r="C4842">
            <v>283.24</v>
          </cell>
          <cell r="D4842">
            <v>358.16</v>
          </cell>
        </row>
        <row r="4843">
          <cell r="A4843" t="str">
            <v>17LB00</v>
          </cell>
          <cell r="B4843">
            <v>283</v>
          </cell>
          <cell r="C4843">
            <v>0</v>
          </cell>
          <cell r="D4843">
            <v>109.71</v>
          </cell>
        </row>
        <row r="4844">
          <cell r="A4844" t="str">
            <v>17LE00</v>
          </cell>
          <cell r="B4844">
            <v>416</v>
          </cell>
          <cell r="C4844">
            <v>0</v>
          </cell>
          <cell r="D4844">
            <v>224.21</v>
          </cell>
        </row>
        <row r="4845">
          <cell r="A4845" t="str">
            <v>17LF00</v>
          </cell>
          <cell r="B4845">
            <v>335</v>
          </cell>
          <cell r="C4845">
            <v>799.72</v>
          </cell>
          <cell r="D4845">
            <v>1029.99</v>
          </cell>
        </row>
        <row r="4846">
          <cell r="A4846" t="str">
            <v>17LH00</v>
          </cell>
          <cell r="B4846">
            <v>247</v>
          </cell>
          <cell r="C4846">
            <v>45.07</v>
          </cell>
          <cell r="D4846">
            <v>214.85</v>
          </cell>
        </row>
        <row r="4847">
          <cell r="A4847" t="str">
            <v>17LI00</v>
          </cell>
          <cell r="B4847">
            <v>118</v>
          </cell>
          <cell r="C4847">
            <v>81.59</v>
          </cell>
          <cell r="D4847">
            <v>162.69999999999999</v>
          </cell>
        </row>
        <row r="4848">
          <cell r="A4848" t="str">
            <v>17LM00</v>
          </cell>
          <cell r="B4848">
            <v>136</v>
          </cell>
          <cell r="C4848">
            <v>268.99</v>
          </cell>
          <cell r="D4848">
            <v>362.47</v>
          </cell>
        </row>
        <row r="4849">
          <cell r="A4849" t="str">
            <v>17LO00</v>
          </cell>
          <cell r="B4849">
            <v>395</v>
          </cell>
          <cell r="C4849">
            <v>0</v>
          </cell>
          <cell r="D4849">
            <v>185.82</v>
          </cell>
        </row>
        <row r="4850">
          <cell r="A4850" t="str">
            <v>17LQ00</v>
          </cell>
          <cell r="B4850">
            <v>168</v>
          </cell>
          <cell r="C4850">
            <v>0</v>
          </cell>
          <cell r="D4850">
            <v>72.89</v>
          </cell>
        </row>
        <row r="4851">
          <cell r="A4851" t="str">
            <v>17LT00</v>
          </cell>
          <cell r="B4851">
            <v>175</v>
          </cell>
          <cell r="C4851">
            <v>183.51</v>
          </cell>
          <cell r="D4851">
            <v>303.8</v>
          </cell>
        </row>
        <row r="4852">
          <cell r="A4852" t="str">
            <v>17LU00</v>
          </cell>
          <cell r="B4852">
            <v>165</v>
          </cell>
          <cell r="C4852">
            <v>143.51</v>
          </cell>
          <cell r="D4852">
            <v>256.92</v>
          </cell>
        </row>
        <row r="4853">
          <cell r="A4853" t="str">
            <v>17LW00</v>
          </cell>
          <cell r="B4853">
            <v>376</v>
          </cell>
          <cell r="C4853">
            <v>58.03</v>
          </cell>
          <cell r="D4853">
            <v>316.48</v>
          </cell>
        </row>
        <row r="4854">
          <cell r="A4854" t="str">
            <v>17LX00</v>
          </cell>
          <cell r="B4854">
            <v>355</v>
          </cell>
          <cell r="C4854">
            <v>693</v>
          </cell>
          <cell r="D4854">
            <v>937.01</v>
          </cell>
        </row>
        <row r="4855">
          <cell r="A4855" t="str">
            <v>17LY00</v>
          </cell>
          <cell r="B4855">
            <v>181</v>
          </cell>
          <cell r="C4855">
            <v>15.3</v>
          </cell>
          <cell r="D4855">
            <v>139.72</v>
          </cell>
        </row>
        <row r="4856">
          <cell r="A4856" t="str">
            <v>17MC00</v>
          </cell>
          <cell r="B4856">
            <v>461</v>
          </cell>
          <cell r="C4856">
            <v>0</v>
          </cell>
          <cell r="D4856">
            <v>70.760000000000005</v>
          </cell>
        </row>
        <row r="4857">
          <cell r="A4857" t="str">
            <v>17MD00</v>
          </cell>
          <cell r="B4857">
            <v>120</v>
          </cell>
          <cell r="C4857">
            <v>368.04</v>
          </cell>
          <cell r="D4857">
            <v>450.52</v>
          </cell>
        </row>
        <row r="4858">
          <cell r="A4858" t="str">
            <v>17MF00</v>
          </cell>
          <cell r="B4858">
            <v>289</v>
          </cell>
          <cell r="C4858">
            <v>0</v>
          </cell>
          <cell r="D4858">
            <v>131.22999999999999</v>
          </cell>
        </row>
        <row r="4859">
          <cell r="A4859" t="str">
            <v>17MH00</v>
          </cell>
          <cell r="B4859">
            <v>176</v>
          </cell>
          <cell r="C4859">
            <v>208.61</v>
          </cell>
          <cell r="D4859">
            <v>329.58</v>
          </cell>
        </row>
        <row r="4860">
          <cell r="A4860" t="str">
            <v>17MI00</v>
          </cell>
          <cell r="B4860">
            <v>206</v>
          </cell>
          <cell r="C4860">
            <v>0</v>
          </cell>
          <cell r="D4860">
            <v>114.15</v>
          </cell>
        </row>
        <row r="4861">
          <cell r="A4861" t="str">
            <v>17MJ00</v>
          </cell>
          <cell r="B4861">
            <v>268</v>
          </cell>
          <cell r="C4861">
            <v>387.87</v>
          </cell>
          <cell r="D4861">
            <v>572.08000000000004</v>
          </cell>
        </row>
        <row r="4862">
          <cell r="A4862" t="str">
            <v>17MJ01</v>
          </cell>
          <cell r="B4862">
            <v>204</v>
          </cell>
          <cell r="C4862">
            <v>0</v>
          </cell>
          <cell r="D4862">
            <v>17.62</v>
          </cell>
        </row>
        <row r="4863">
          <cell r="A4863" t="str">
            <v>17MK00</v>
          </cell>
          <cell r="B4863">
            <v>171</v>
          </cell>
          <cell r="C4863">
            <v>38.31</v>
          </cell>
          <cell r="D4863">
            <v>155.85</v>
          </cell>
        </row>
        <row r="4864">
          <cell r="A4864" t="str">
            <v>17MM00</v>
          </cell>
          <cell r="B4864">
            <v>233</v>
          </cell>
          <cell r="C4864">
            <v>42.91</v>
          </cell>
          <cell r="D4864">
            <v>203.07</v>
          </cell>
        </row>
        <row r="4865">
          <cell r="A4865" t="str">
            <v>17MO00</v>
          </cell>
          <cell r="B4865">
            <v>429</v>
          </cell>
          <cell r="C4865">
            <v>0</v>
          </cell>
          <cell r="D4865">
            <v>171.63</v>
          </cell>
        </row>
        <row r="4866">
          <cell r="A4866" t="str">
            <v>17MQ00</v>
          </cell>
          <cell r="B4866">
            <v>232</v>
          </cell>
          <cell r="C4866">
            <v>599.08000000000004</v>
          </cell>
          <cell r="D4866">
            <v>758.55</v>
          </cell>
        </row>
        <row r="4867">
          <cell r="A4867" t="str">
            <v>17MR00</v>
          </cell>
          <cell r="B4867">
            <v>207</v>
          </cell>
          <cell r="C4867">
            <v>0</v>
          </cell>
          <cell r="D4867">
            <v>12.12</v>
          </cell>
        </row>
        <row r="4868">
          <cell r="A4868" t="str">
            <v>17MS00</v>
          </cell>
          <cell r="B4868">
            <v>80</v>
          </cell>
          <cell r="C4868">
            <v>0</v>
          </cell>
          <cell r="D4868">
            <v>50.31</v>
          </cell>
        </row>
        <row r="4869">
          <cell r="A4869" t="str">
            <v>17MT00</v>
          </cell>
          <cell r="B4869">
            <v>990</v>
          </cell>
          <cell r="C4869">
            <v>0</v>
          </cell>
          <cell r="D4869">
            <v>447.33</v>
          </cell>
        </row>
        <row r="4870">
          <cell r="A4870" t="str">
            <v>17MV00</v>
          </cell>
          <cell r="B4870">
            <v>183</v>
          </cell>
          <cell r="C4870">
            <v>0</v>
          </cell>
          <cell r="D4870">
            <v>35.380000000000003</v>
          </cell>
        </row>
        <row r="4871">
          <cell r="A4871" t="str">
            <v>17MX00</v>
          </cell>
          <cell r="B4871">
            <v>221</v>
          </cell>
          <cell r="C4871">
            <v>0</v>
          </cell>
          <cell r="D4871">
            <v>108.71</v>
          </cell>
        </row>
        <row r="4872">
          <cell r="A4872" t="str">
            <v>17MY00</v>
          </cell>
          <cell r="B4872">
            <v>200</v>
          </cell>
          <cell r="C4872">
            <v>143.22</v>
          </cell>
          <cell r="D4872">
            <v>280.7</v>
          </cell>
        </row>
        <row r="4873">
          <cell r="A4873" t="str">
            <v>17MZ00</v>
          </cell>
          <cell r="B4873">
            <v>199</v>
          </cell>
          <cell r="C4873">
            <v>0</v>
          </cell>
          <cell r="D4873">
            <v>25.59</v>
          </cell>
        </row>
        <row r="4874">
          <cell r="A4874" t="str">
            <v>17NB00</v>
          </cell>
          <cell r="B4874">
            <v>177</v>
          </cell>
          <cell r="C4874">
            <v>356.11</v>
          </cell>
          <cell r="D4874">
            <v>477.78</v>
          </cell>
        </row>
        <row r="4875">
          <cell r="A4875" t="str">
            <v>17ND00</v>
          </cell>
          <cell r="B4875">
            <v>207</v>
          </cell>
          <cell r="C4875">
            <v>23.34</v>
          </cell>
          <cell r="D4875">
            <v>165.62</v>
          </cell>
        </row>
        <row r="4876">
          <cell r="A4876" t="str">
            <v>17NF00</v>
          </cell>
          <cell r="B4876">
            <v>155</v>
          </cell>
          <cell r="C4876">
            <v>635.57000000000005</v>
          </cell>
          <cell r="D4876">
            <v>742.11</v>
          </cell>
        </row>
        <row r="4877">
          <cell r="A4877" t="str">
            <v>17NG00</v>
          </cell>
          <cell r="B4877">
            <v>173</v>
          </cell>
          <cell r="C4877">
            <v>0</v>
          </cell>
          <cell r="D4877">
            <v>16.14</v>
          </cell>
        </row>
        <row r="4878">
          <cell r="A4878" t="str">
            <v>17NH00</v>
          </cell>
          <cell r="B4878">
            <v>138</v>
          </cell>
          <cell r="C4878">
            <v>465.89</v>
          </cell>
          <cell r="D4878">
            <v>560.75</v>
          </cell>
        </row>
        <row r="4879">
          <cell r="A4879" t="str">
            <v>17NI00</v>
          </cell>
          <cell r="B4879">
            <v>425</v>
          </cell>
          <cell r="C4879">
            <v>0</v>
          </cell>
          <cell r="D4879">
            <v>190.49</v>
          </cell>
        </row>
        <row r="4880">
          <cell r="A4880" t="str">
            <v>17NJ00</v>
          </cell>
          <cell r="B4880">
            <v>223</v>
          </cell>
          <cell r="C4880">
            <v>0</v>
          </cell>
          <cell r="D4880">
            <v>42.69</v>
          </cell>
        </row>
        <row r="4881">
          <cell r="A4881" t="str">
            <v>17NM00</v>
          </cell>
          <cell r="B4881">
            <v>142</v>
          </cell>
          <cell r="C4881">
            <v>373.8</v>
          </cell>
          <cell r="D4881">
            <v>471.4</v>
          </cell>
        </row>
        <row r="4882">
          <cell r="A4882" t="str">
            <v>17NO00</v>
          </cell>
          <cell r="B4882">
            <v>177</v>
          </cell>
          <cell r="C4882">
            <v>0</v>
          </cell>
          <cell r="D4882">
            <v>82.14</v>
          </cell>
        </row>
        <row r="4883">
          <cell r="A4883" t="str">
            <v>17NQ00</v>
          </cell>
          <cell r="B4883">
            <v>229</v>
          </cell>
          <cell r="C4883">
            <v>491.92</v>
          </cell>
          <cell r="D4883">
            <v>649.32000000000005</v>
          </cell>
        </row>
        <row r="4884">
          <cell r="A4884" t="str">
            <v>17NR00</v>
          </cell>
          <cell r="B4884">
            <v>157</v>
          </cell>
          <cell r="C4884">
            <v>178.82</v>
          </cell>
          <cell r="D4884">
            <v>286.74</v>
          </cell>
        </row>
        <row r="4885">
          <cell r="A4885" t="str">
            <v>17NS00</v>
          </cell>
          <cell r="B4885">
            <v>256</v>
          </cell>
          <cell r="C4885">
            <v>14.52</v>
          </cell>
          <cell r="D4885">
            <v>190.48</v>
          </cell>
        </row>
        <row r="4886">
          <cell r="A4886" t="str">
            <v>17NT00</v>
          </cell>
          <cell r="B4886">
            <v>618</v>
          </cell>
          <cell r="C4886">
            <v>0</v>
          </cell>
          <cell r="D4886">
            <v>72.14</v>
          </cell>
        </row>
        <row r="4887">
          <cell r="A4887" t="str">
            <v>17NU00</v>
          </cell>
          <cell r="B4887">
            <v>381</v>
          </cell>
          <cell r="C4887">
            <v>0</v>
          </cell>
          <cell r="D4887">
            <v>154.03</v>
          </cell>
        </row>
        <row r="4888">
          <cell r="A4888" t="str">
            <v>17NV00</v>
          </cell>
          <cell r="B4888">
            <v>288</v>
          </cell>
          <cell r="C4888">
            <v>138.06</v>
          </cell>
          <cell r="D4888">
            <v>336.02</v>
          </cell>
        </row>
        <row r="4889">
          <cell r="A4889" t="str">
            <v>17NW00</v>
          </cell>
          <cell r="B4889">
            <v>172</v>
          </cell>
          <cell r="C4889">
            <v>211.25</v>
          </cell>
          <cell r="D4889">
            <v>329.48</v>
          </cell>
        </row>
        <row r="4890">
          <cell r="A4890" t="str">
            <v>17NX00</v>
          </cell>
          <cell r="B4890">
            <v>259</v>
          </cell>
          <cell r="C4890">
            <v>0</v>
          </cell>
          <cell r="D4890">
            <v>62.47</v>
          </cell>
        </row>
        <row r="4891">
          <cell r="A4891" t="str">
            <v>17NZ00</v>
          </cell>
          <cell r="B4891">
            <v>401</v>
          </cell>
          <cell r="C4891">
            <v>11.21</v>
          </cell>
          <cell r="D4891">
            <v>286.83999999999997</v>
          </cell>
        </row>
        <row r="4892">
          <cell r="A4892" t="str">
            <v>17OB00</v>
          </cell>
          <cell r="B4892">
            <v>314</v>
          </cell>
          <cell r="C4892">
            <v>276.98</v>
          </cell>
          <cell r="D4892">
            <v>492.81</v>
          </cell>
        </row>
        <row r="4893">
          <cell r="A4893" t="str">
            <v>17OC00</v>
          </cell>
          <cell r="B4893">
            <v>110</v>
          </cell>
          <cell r="C4893">
            <v>0</v>
          </cell>
          <cell r="D4893">
            <v>14.4</v>
          </cell>
        </row>
        <row r="4894">
          <cell r="A4894" t="str">
            <v>17OF00</v>
          </cell>
          <cell r="B4894">
            <v>258</v>
          </cell>
          <cell r="C4894">
            <v>191.83</v>
          </cell>
          <cell r="D4894">
            <v>369.17</v>
          </cell>
        </row>
        <row r="4895">
          <cell r="A4895" t="str">
            <v>17OJ00</v>
          </cell>
          <cell r="B4895">
            <v>241</v>
          </cell>
          <cell r="C4895">
            <v>146.16</v>
          </cell>
          <cell r="D4895">
            <v>311.81</v>
          </cell>
        </row>
        <row r="4896">
          <cell r="A4896" t="str">
            <v>17OM00</v>
          </cell>
          <cell r="B4896">
            <v>79</v>
          </cell>
          <cell r="C4896">
            <v>0</v>
          </cell>
          <cell r="D4896">
            <v>37.81</v>
          </cell>
        </row>
        <row r="4897">
          <cell r="A4897" t="str">
            <v>17ON00</v>
          </cell>
          <cell r="B4897">
            <v>816</v>
          </cell>
          <cell r="C4897">
            <v>0</v>
          </cell>
          <cell r="D4897">
            <v>302.22000000000003</v>
          </cell>
        </row>
        <row r="4898">
          <cell r="A4898" t="str">
            <v>17OR00</v>
          </cell>
          <cell r="B4898">
            <v>268</v>
          </cell>
          <cell r="C4898">
            <v>0</v>
          </cell>
          <cell r="D4898">
            <v>124.74</v>
          </cell>
        </row>
        <row r="4899">
          <cell r="A4899" t="str">
            <v>17OS00</v>
          </cell>
          <cell r="B4899">
            <v>227</v>
          </cell>
          <cell r="C4899">
            <v>33.75</v>
          </cell>
          <cell r="D4899">
            <v>189.78</v>
          </cell>
        </row>
        <row r="4900">
          <cell r="A4900" t="str">
            <v>17OV00</v>
          </cell>
          <cell r="B4900">
            <v>246</v>
          </cell>
          <cell r="C4900">
            <v>0</v>
          </cell>
          <cell r="D4900">
            <v>115.78</v>
          </cell>
        </row>
        <row r="4901">
          <cell r="A4901" t="str">
            <v>17OY00</v>
          </cell>
          <cell r="B4901">
            <v>207</v>
          </cell>
          <cell r="C4901">
            <v>95.02</v>
          </cell>
          <cell r="D4901">
            <v>237.31</v>
          </cell>
        </row>
        <row r="4902">
          <cell r="A4902" t="str">
            <v>17OZ00</v>
          </cell>
          <cell r="B4902">
            <v>183</v>
          </cell>
          <cell r="C4902">
            <v>59.84</v>
          </cell>
          <cell r="D4902">
            <v>185.63</v>
          </cell>
        </row>
        <row r="4903">
          <cell r="A4903" t="str">
            <v>17PA00</v>
          </cell>
          <cell r="B4903">
            <v>186</v>
          </cell>
          <cell r="C4903">
            <v>646.05999999999995</v>
          </cell>
          <cell r="D4903">
            <v>773.91</v>
          </cell>
        </row>
        <row r="4904">
          <cell r="A4904" t="str">
            <v>17PB00</v>
          </cell>
          <cell r="B4904">
            <v>408</v>
          </cell>
          <cell r="C4904">
            <v>103.73</v>
          </cell>
          <cell r="D4904">
            <v>384.17</v>
          </cell>
        </row>
        <row r="4905">
          <cell r="A4905" t="str">
            <v>17PC00</v>
          </cell>
          <cell r="B4905">
            <v>52</v>
          </cell>
          <cell r="C4905">
            <v>0</v>
          </cell>
          <cell r="D4905">
            <v>10.02</v>
          </cell>
        </row>
        <row r="4906">
          <cell r="A4906" t="str">
            <v>17PF00</v>
          </cell>
          <cell r="B4906">
            <v>422</v>
          </cell>
          <cell r="C4906">
            <v>0</v>
          </cell>
          <cell r="D4906">
            <v>225.29</v>
          </cell>
        </row>
        <row r="4907">
          <cell r="A4907" t="str">
            <v>17PG00</v>
          </cell>
          <cell r="B4907">
            <v>201</v>
          </cell>
          <cell r="C4907">
            <v>274.57</v>
          </cell>
          <cell r="D4907">
            <v>412.73</v>
          </cell>
        </row>
        <row r="4908">
          <cell r="A4908" t="str">
            <v>17PH00</v>
          </cell>
          <cell r="B4908">
            <v>156</v>
          </cell>
          <cell r="C4908">
            <v>368.23</v>
          </cell>
          <cell r="D4908">
            <v>475.46</v>
          </cell>
        </row>
        <row r="4909">
          <cell r="A4909" t="str">
            <v>17PI00</v>
          </cell>
          <cell r="B4909">
            <v>740</v>
          </cell>
          <cell r="C4909">
            <v>156.07</v>
          </cell>
          <cell r="D4909">
            <v>664.72</v>
          </cell>
        </row>
        <row r="4910">
          <cell r="A4910" t="str">
            <v>17PJ00</v>
          </cell>
          <cell r="B4910">
            <v>145</v>
          </cell>
          <cell r="C4910">
            <v>443.26</v>
          </cell>
          <cell r="D4910">
            <v>542.92999999999995</v>
          </cell>
        </row>
        <row r="4911">
          <cell r="A4911" t="str">
            <v>17PK00</v>
          </cell>
          <cell r="B4911">
            <v>108</v>
          </cell>
          <cell r="C4911">
            <v>473.35</v>
          </cell>
          <cell r="D4911">
            <v>547.58000000000004</v>
          </cell>
        </row>
        <row r="4912">
          <cell r="A4912" t="str">
            <v>17PN00</v>
          </cell>
          <cell r="B4912">
            <v>126</v>
          </cell>
          <cell r="C4912">
            <v>237.23</v>
          </cell>
          <cell r="D4912">
            <v>323.83</v>
          </cell>
        </row>
        <row r="4913">
          <cell r="A4913" t="str">
            <v>17PQ00</v>
          </cell>
          <cell r="B4913">
            <v>195</v>
          </cell>
          <cell r="C4913">
            <v>431.6</v>
          </cell>
          <cell r="D4913">
            <v>565.64</v>
          </cell>
        </row>
        <row r="4914">
          <cell r="A4914" t="str">
            <v>17PR00</v>
          </cell>
          <cell r="B4914">
            <v>178</v>
          </cell>
          <cell r="C4914">
            <v>244.11</v>
          </cell>
          <cell r="D4914">
            <v>366.46</v>
          </cell>
        </row>
        <row r="4915">
          <cell r="A4915" t="str">
            <v>17PV00</v>
          </cell>
          <cell r="B4915">
            <v>188</v>
          </cell>
          <cell r="C4915">
            <v>458.21</v>
          </cell>
          <cell r="D4915">
            <v>587.44000000000005</v>
          </cell>
        </row>
        <row r="4916">
          <cell r="A4916" t="str">
            <v>17PY00</v>
          </cell>
          <cell r="B4916">
            <v>452</v>
          </cell>
          <cell r="C4916">
            <v>0</v>
          </cell>
          <cell r="D4916">
            <v>9.41</v>
          </cell>
        </row>
        <row r="4917">
          <cell r="A4917" t="str">
            <v>17PZ00</v>
          </cell>
          <cell r="B4917">
            <v>240</v>
          </cell>
          <cell r="C4917">
            <v>0</v>
          </cell>
          <cell r="D4917">
            <v>128.76</v>
          </cell>
        </row>
        <row r="4918">
          <cell r="A4918" t="str">
            <v>17QA00</v>
          </cell>
          <cell r="B4918">
            <v>144</v>
          </cell>
          <cell r="C4918">
            <v>314.82</v>
          </cell>
          <cell r="D4918">
            <v>413.8</v>
          </cell>
        </row>
        <row r="4919">
          <cell r="A4919" t="str">
            <v>17QE00</v>
          </cell>
          <cell r="B4919">
            <v>263</v>
          </cell>
          <cell r="C4919">
            <v>679.34</v>
          </cell>
          <cell r="D4919">
            <v>860.12</v>
          </cell>
        </row>
        <row r="4920">
          <cell r="A4920" t="str">
            <v>17QF00</v>
          </cell>
          <cell r="B4920">
            <v>145</v>
          </cell>
          <cell r="C4920">
            <v>172.82</v>
          </cell>
          <cell r="D4920">
            <v>272.49</v>
          </cell>
        </row>
        <row r="4921">
          <cell r="A4921" t="str">
            <v>17QH00</v>
          </cell>
          <cell r="B4921">
            <v>165</v>
          </cell>
          <cell r="C4921">
            <v>623.29999999999995</v>
          </cell>
          <cell r="D4921">
            <v>736.72</v>
          </cell>
        </row>
        <row r="4922">
          <cell r="A4922" t="str">
            <v>17QJ00</v>
          </cell>
          <cell r="B4922">
            <v>213</v>
          </cell>
          <cell r="C4922">
            <v>154.61000000000001</v>
          </cell>
          <cell r="D4922">
            <v>301.02</v>
          </cell>
        </row>
        <row r="4923">
          <cell r="A4923" t="str">
            <v>17QK00</v>
          </cell>
          <cell r="B4923">
            <v>180</v>
          </cell>
          <cell r="C4923">
            <v>283.52999999999997</v>
          </cell>
          <cell r="D4923">
            <v>407.26</v>
          </cell>
        </row>
        <row r="4924">
          <cell r="A4924" t="str">
            <v>17QL00</v>
          </cell>
          <cell r="B4924">
            <v>375</v>
          </cell>
          <cell r="C4924">
            <v>350.62</v>
          </cell>
          <cell r="D4924">
            <v>608.38</v>
          </cell>
        </row>
        <row r="4925">
          <cell r="A4925" t="str">
            <v>17QM00</v>
          </cell>
          <cell r="B4925">
            <v>393</v>
          </cell>
          <cell r="C4925">
            <v>236.13</v>
          </cell>
          <cell r="D4925">
            <v>506.26</v>
          </cell>
        </row>
        <row r="4926">
          <cell r="A4926" t="str">
            <v>17QN00</v>
          </cell>
          <cell r="B4926">
            <v>202</v>
          </cell>
          <cell r="C4926">
            <v>421.39</v>
          </cell>
          <cell r="D4926">
            <v>560.23</v>
          </cell>
        </row>
        <row r="4927">
          <cell r="A4927" t="str">
            <v>17QQ00</v>
          </cell>
          <cell r="B4927">
            <v>288</v>
          </cell>
          <cell r="C4927">
            <v>276.42</v>
          </cell>
          <cell r="D4927">
            <v>474.38</v>
          </cell>
        </row>
        <row r="4928">
          <cell r="A4928" t="str">
            <v>17QS00</v>
          </cell>
          <cell r="B4928">
            <v>170</v>
          </cell>
          <cell r="C4928">
            <v>400.4</v>
          </cell>
          <cell r="D4928">
            <v>517.26</v>
          </cell>
        </row>
        <row r="4929">
          <cell r="A4929" t="str">
            <v>17QV00</v>
          </cell>
          <cell r="B4929">
            <v>386</v>
          </cell>
          <cell r="C4929">
            <v>0</v>
          </cell>
          <cell r="D4929">
            <v>152.36000000000001</v>
          </cell>
        </row>
        <row r="4930">
          <cell r="A4930" t="str">
            <v>17QY00</v>
          </cell>
          <cell r="B4930">
            <v>185</v>
          </cell>
          <cell r="C4930">
            <v>41.82</v>
          </cell>
          <cell r="D4930">
            <v>168.98</v>
          </cell>
        </row>
        <row r="4931">
          <cell r="A4931" t="str">
            <v>17RC00</v>
          </cell>
          <cell r="B4931">
            <v>362</v>
          </cell>
          <cell r="C4931">
            <v>0</v>
          </cell>
          <cell r="D4931">
            <v>150.54</v>
          </cell>
        </row>
        <row r="4932">
          <cell r="A4932" t="str">
            <v>17RD00</v>
          </cell>
          <cell r="B4932">
            <v>119</v>
          </cell>
          <cell r="C4932">
            <v>240.12</v>
          </cell>
          <cell r="D4932">
            <v>321.91000000000003</v>
          </cell>
        </row>
        <row r="4933">
          <cell r="A4933" t="str">
            <v>17RE00</v>
          </cell>
          <cell r="B4933">
            <v>128</v>
          </cell>
          <cell r="C4933">
            <v>241.55</v>
          </cell>
          <cell r="D4933">
            <v>329.53</v>
          </cell>
        </row>
        <row r="4934">
          <cell r="A4934" t="str">
            <v>17RI00</v>
          </cell>
          <cell r="B4934">
            <v>278</v>
          </cell>
          <cell r="C4934">
            <v>0</v>
          </cell>
          <cell r="D4934">
            <v>19.2</v>
          </cell>
        </row>
        <row r="4935">
          <cell r="A4935" t="str">
            <v>17RJ00</v>
          </cell>
          <cell r="B4935">
            <v>312</v>
          </cell>
          <cell r="C4935">
            <v>0</v>
          </cell>
          <cell r="D4935">
            <v>51.97</v>
          </cell>
        </row>
        <row r="4936">
          <cell r="A4936" t="str">
            <v>17RK00</v>
          </cell>
          <cell r="B4936">
            <v>150</v>
          </cell>
          <cell r="C4936">
            <v>496.22</v>
          </cell>
          <cell r="D4936">
            <v>599.32000000000005</v>
          </cell>
        </row>
        <row r="4937">
          <cell r="A4937" t="str">
            <v>17RK01</v>
          </cell>
          <cell r="B4937">
            <v>401</v>
          </cell>
          <cell r="C4937">
            <v>0</v>
          </cell>
          <cell r="D4937">
            <v>216.01</v>
          </cell>
        </row>
        <row r="4938">
          <cell r="A4938" t="str">
            <v>17RL00</v>
          </cell>
          <cell r="B4938">
            <v>263</v>
          </cell>
          <cell r="C4938">
            <v>246.87</v>
          </cell>
          <cell r="D4938">
            <v>427.65</v>
          </cell>
        </row>
        <row r="4939">
          <cell r="A4939" t="str">
            <v>17RM00</v>
          </cell>
          <cell r="B4939">
            <v>533</v>
          </cell>
          <cell r="C4939">
            <v>0</v>
          </cell>
          <cell r="D4939">
            <v>43.04</v>
          </cell>
        </row>
        <row r="4940">
          <cell r="A4940" t="str">
            <v>17RN00</v>
          </cell>
          <cell r="B4940">
            <v>211</v>
          </cell>
          <cell r="C4940">
            <v>56.87</v>
          </cell>
          <cell r="D4940">
            <v>201.91</v>
          </cell>
        </row>
        <row r="4941">
          <cell r="A4941" t="str">
            <v>17RO00</v>
          </cell>
          <cell r="B4941">
            <v>226</v>
          </cell>
          <cell r="C4941">
            <v>573.20000000000005</v>
          </cell>
          <cell r="D4941">
            <v>728.55</v>
          </cell>
        </row>
        <row r="4942">
          <cell r="A4942" t="str">
            <v>17RQ00</v>
          </cell>
          <cell r="B4942">
            <v>228</v>
          </cell>
          <cell r="C4942">
            <v>9.0299999999999994</v>
          </cell>
          <cell r="D4942">
            <v>165.75</v>
          </cell>
        </row>
        <row r="4943">
          <cell r="A4943" t="str">
            <v>17RS00</v>
          </cell>
          <cell r="B4943">
            <v>116</v>
          </cell>
          <cell r="C4943">
            <v>0</v>
          </cell>
          <cell r="D4943">
            <v>8.9600000000000009</v>
          </cell>
        </row>
        <row r="4944">
          <cell r="A4944" t="str">
            <v>17RV00</v>
          </cell>
          <cell r="B4944">
            <v>425</v>
          </cell>
          <cell r="C4944">
            <v>0</v>
          </cell>
          <cell r="D4944">
            <v>61.13</v>
          </cell>
        </row>
        <row r="4945">
          <cell r="A4945" t="str">
            <v>17RX00</v>
          </cell>
          <cell r="B4945">
            <v>227</v>
          </cell>
          <cell r="C4945">
            <v>320.64999999999998</v>
          </cell>
          <cell r="D4945">
            <v>476.68</v>
          </cell>
        </row>
        <row r="4946">
          <cell r="A4946" t="str">
            <v>17RY00</v>
          </cell>
          <cell r="B4946">
            <v>414</v>
          </cell>
          <cell r="C4946">
            <v>0</v>
          </cell>
          <cell r="D4946">
            <v>230.1</v>
          </cell>
        </row>
        <row r="4947">
          <cell r="A4947" t="str">
            <v>17RZ00</v>
          </cell>
          <cell r="B4947">
            <v>298</v>
          </cell>
          <cell r="C4947">
            <v>355.95</v>
          </cell>
          <cell r="D4947">
            <v>560.78</v>
          </cell>
        </row>
        <row r="4948">
          <cell r="A4948" t="str">
            <v>17SI00</v>
          </cell>
          <cell r="B4948">
            <v>163</v>
          </cell>
          <cell r="C4948">
            <v>48.32</v>
          </cell>
          <cell r="D4948">
            <v>160.36000000000001</v>
          </cell>
        </row>
        <row r="4949">
          <cell r="A4949" t="str">
            <v>17SJ00</v>
          </cell>
          <cell r="B4949">
            <v>322</v>
          </cell>
          <cell r="C4949">
            <v>0</v>
          </cell>
          <cell r="D4949">
            <v>98.01</v>
          </cell>
        </row>
        <row r="4950">
          <cell r="A4950" t="str">
            <v>17SK00</v>
          </cell>
          <cell r="B4950">
            <v>302</v>
          </cell>
          <cell r="C4950">
            <v>0</v>
          </cell>
          <cell r="D4950">
            <v>183.17</v>
          </cell>
        </row>
        <row r="4951">
          <cell r="A4951" t="str">
            <v>17SL00</v>
          </cell>
          <cell r="B4951">
            <v>276</v>
          </cell>
          <cell r="C4951">
            <v>69.459999999999994</v>
          </cell>
          <cell r="D4951">
            <v>259.17</v>
          </cell>
        </row>
        <row r="4952">
          <cell r="A4952" t="str">
            <v>17SP00</v>
          </cell>
          <cell r="B4952">
            <v>91</v>
          </cell>
          <cell r="C4952">
            <v>100.36</v>
          </cell>
          <cell r="D4952">
            <v>162.91</v>
          </cell>
        </row>
        <row r="4953">
          <cell r="A4953" t="str">
            <v>17SQ00</v>
          </cell>
          <cell r="B4953">
            <v>272</v>
          </cell>
          <cell r="C4953">
            <v>0</v>
          </cell>
          <cell r="D4953">
            <v>129.88</v>
          </cell>
        </row>
        <row r="4954">
          <cell r="A4954" t="str">
            <v>17SR00</v>
          </cell>
          <cell r="B4954">
            <v>382</v>
          </cell>
          <cell r="C4954">
            <v>0</v>
          </cell>
          <cell r="D4954">
            <v>107.77</v>
          </cell>
        </row>
        <row r="4955">
          <cell r="A4955" t="str">
            <v>17ST00</v>
          </cell>
          <cell r="B4955">
            <v>166</v>
          </cell>
          <cell r="C4955">
            <v>260.39999999999998</v>
          </cell>
          <cell r="D4955">
            <v>374.5</v>
          </cell>
        </row>
        <row r="4956">
          <cell r="A4956" t="str">
            <v>17SU00</v>
          </cell>
          <cell r="B4956">
            <v>181</v>
          </cell>
          <cell r="C4956">
            <v>645.42999999999995</v>
          </cell>
          <cell r="D4956">
            <v>769.85</v>
          </cell>
        </row>
        <row r="4957">
          <cell r="A4957" t="str">
            <v>17SW00</v>
          </cell>
          <cell r="B4957">
            <v>877</v>
          </cell>
          <cell r="C4957">
            <v>197.17</v>
          </cell>
          <cell r="D4957">
            <v>799.99</v>
          </cell>
        </row>
        <row r="4958">
          <cell r="A4958" t="str">
            <v>17SX00</v>
          </cell>
          <cell r="B4958">
            <v>360</v>
          </cell>
          <cell r="C4958">
            <v>476.56</v>
          </cell>
          <cell r="D4958">
            <v>724.01</v>
          </cell>
        </row>
        <row r="4959">
          <cell r="A4959" t="str">
            <v>17SY00</v>
          </cell>
          <cell r="B4959">
            <v>535</v>
          </cell>
          <cell r="C4959">
            <v>827.5</v>
          </cell>
          <cell r="D4959">
            <v>1195.24</v>
          </cell>
        </row>
        <row r="4960">
          <cell r="A4960" t="str">
            <v>17SZ00</v>
          </cell>
          <cell r="B4960">
            <v>450</v>
          </cell>
          <cell r="C4960">
            <v>147.43</v>
          </cell>
          <cell r="D4960">
            <v>456.75</v>
          </cell>
        </row>
        <row r="4961">
          <cell r="A4961" t="str">
            <v>17TC00</v>
          </cell>
          <cell r="B4961">
            <v>163</v>
          </cell>
          <cell r="C4961">
            <v>599.21</v>
          </cell>
          <cell r="D4961">
            <v>711.25</v>
          </cell>
        </row>
        <row r="4962">
          <cell r="A4962" t="str">
            <v>17TD00</v>
          </cell>
          <cell r="B4962">
            <v>456</v>
          </cell>
          <cell r="C4962">
            <v>0</v>
          </cell>
          <cell r="D4962">
            <v>155.25</v>
          </cell>
        </row>
        <row r="4963">
          <cell r="A4963" t="str">
            <v>17TF00</v>
          </cell>
          <cell r="B4963">
            <v>387</v>
          </cell>
          <cell r="C4963">
            <v>0</v>
          </cell>
          <cell r="D4963">
            <v>135.69</v>
          </cell>
        </row>
        <row r="4964">
          <cell r="A4964" t="str">
            <v>17TG00</v>
          </cell>
          <cell r="B4964">
            <v>226</v>
          </cell>
          <cell r="C4964">
            <v>359.81</v>
          </cell>
          <cell r="D4964">
            <v>515.15</v>
          </cell>
        </row>
        <row r="4965">
          <cell r="A4965" t="str">
            <v>17TI00</v>
          </cell>
          <cell r="B4965">
            <v>442</v>
          </cell>
          <cell r="C4965">
            <v>0</v>
          </cell>
          <cell r="D4965">
            <v>227.09</v>
          </cell>
        </row>
        <row r="4966">
          <cell r="A4966" t="str">
            <v>17TJ00</v>
          </cell>
          <cell r="B4966">
            <v>75</v>
          </cell>
          <cell r="C4966">
            <v>293.88</v>
          </cell>
          <cell r="D4966">
            <v>345.43</v>
          </cell>
        </row>
        <row r="4967">
          <cell r="A4967" t="str">
            <v>17TK00</v>
          </cell>
          <cell r="B4967">
            <v>209</v>
          </cell>
          <cell r="C4967">
            <v>0</v>
          </cell>
          <cell r="D4967">
            <v>118.6</v>
          </cell>
        </row>
        <row r="4968">
          <cell r="A4968" t="str">
            <v>17TN00</v>
          </cell>
          <cell r="B4968">
            <v>516</v>
          </cell>
          <cell r="C4968">
            <v>334.79</v>
          </cell>
          <cell r="D4968">
            <v>689.47</v>
          </cell>
        </row>
        <row r="4969">
          <cell r="A4969" t="str">
            <v>17TP00</v>
          </cell>
          <cell r="B4969">
            <v>646</v>
          </cell>
          <cell r="C4969">
            <v>0</v>
          </cell>
          <cell r="D4969">
            <v>140.08000000000001</v>
          </cell>
        </row>
        <row r="4970">
          <cell r="A4970" t="str">
            <v>17TQ00</v>
          </cell>
          <cell r="B4970">
            <v>276</v>
          </cell>
          <cell r="C4970">
            <v>124.6</v>
          </cell>
          <cell r="D4970">
            <v>314.32</v>
          </cell>
        </row>
        <row r="4971">
          <cell r="A4971" t="str">
            <v>17TT00</v>
          </cell>
          <cell r="B4971">
            <v>249</v>
          </cell>
          <cell r="C4971">
            <v>646.26</v>
          </cell>
          <cell r="D4971">
            <v>817.41</v>
          </cell>
        </row>
        <row r="4972">
          <cell r="A4972" t="str">
            <v>17TU00</v>
          </cell>
          <cell r="B4972">
            <v>220</v>
          </cell>
          <cell r="C4972">
            <v>488.46</v>
          </cell>
          <cell r="D4972">
            <v>639.67999999999995</v>
          </cell>
        </row>
        <row r="4973">
          <cell r="A4973" t="str">
            <v>17TW00</v>
          </cell>
          <cell r="B4973">
            <v>125</v>
          </cell>
          <cell r="C4973">
            <v>118.46</v>
          </cell>
          <cell r="D4973">
            <v>204.38</v>
          </cell>
        </row>
        <row r="4974">
          <cell r="A4974" t="str">
            <v>17TX00</v>
          </cell>
          <cell r="B4974">
            <v>191</v>
          </cell>
          <cell r="C4974">
            <v>50.03</v>
          </cell>
          <cell r="D4974">
            <v>181.32</v>
          </cell>
        </row>
        <row r="4975">
          <cell r="A4975" t="str">
            <v>17TY00</v>
          </cell>
          <cell r="B4975">
            <v>355</v>
          </cell>
          <cell r="C4975">
            <v>1146.06</v>
          </cell>
          <cell r="D4975">
            <v>1390.07</v>
          </cell>
        </row>
        <row r="4976">
          <cell r="A4976" t="str">
            <v>17TZ00</v>
          </cell>
          <cell r="B4976">
            <v>269</v>
          </cell>
          <cell r="C4976">
            <v>821.24</v>
          </cell>
          <cell r="D4976">
            <v>1006.14</v>
          </cell>
        </row>
        <row r="4977">
          <cell r="A4977" t="str">
            <v>17UA00</v>
          </cell>
          <cell r="B4977">
            <v>375</v>
          </cell>
          <cell r="C4977">
            <v>75.63</v>
          </cell>
          <cell r="D4977">
            <v>333.39</v>
          </cell>
        </row>
        <row r="4978">
          <cell r="A4978" t="str">
            <v>17UB00</v>
          </cell>
          <cell r="B4978">
            <v>138</v>
          </cell>
          <cell r="C4978">
            <v>50.97</v>
          </cell>
          <cell r="D4978">
            <v>145.83000000000001</v>
          </cell>
        </row>
        <row r="4979">
          <cell r="A4979" t="str">
            <v>17UC00</v>
          </cell>
          <cell r="B4979">
            <v>360</v>
          </cell>
          <cell r="C4979">
            <v>0</v>
          </cell>
          <cell r="D4979">
            <v>176.06</v>
          </cell>
        </row>
        <row r="4980">
          <cell r="A4980" t="str">
            <v>17UD00</v>
          </cell>
          <cell r="B4980">
            <v>330</v>
          </cell>
          <cell r="C4980">
            <v>498.59</v>
          </cell>
          <cell r="D4980">
            <v>725.42</v>
          </cell>
        </row>
        <row r="4981">
          <cell r="A4981" t="str">
            <v>17UE00</v>
          </cell>
          <cell r="B4981">
            <v>177</v>
          </cell>
          <cell r="C4981">
            <v>568.71</v>
          </cell>
          <cell r="D4981">
            <v>690.37</v>
          </cell>
        </row>
        <row r="4982">
          <cell r="A4982" t="str">
            <v>17UG00</v>
          </cell>
          <cell r="B4982">
            <v>168</v>
          </cell>
          <cell r="C4982">
            <v>0</v>
          </cell>
          <cell r="D4982">
            <v>93.81</v>
          </cell>
        </row>
        <row r="4983">
          <cell r="A4983" t="str">
            <v>17UH00</v>
          </cell>
          <cell r="B4983">
            <v>266</v>
          </cell>
          <cell r="C4983">
            <v>22.01</v>
          </cell>
          <cell r="D4983">
            <v>204.85</v>
          </cell>
        </row>
        <row r="4984">
          <cell r="A4984" t="str">
            <v>17VA00</v>
          </cell>
          <cell r="B4984">
            <v>406</v>
          </cell>
          <cell r="C4984">
            <v>0</v>
          </cell>
          <cell r="D4984">
            <v>71.34</v>
          </cell>
        </row>
        <row r="4985">
          <cell r="A4985" t="str">
            <v>17WX00</v>
          </cell>
          <cell r="B4985">
            <v>280</v>
          </cell>
          <cell r="C4985">
            <v>0</v>
          </cell>
          <cell r="D4985">
            <v>110.71</v>
          </cell>
        </row>
        <row r="4986">
          <cell r="A4986" t="str">
            <v>17WY00</v>
          </cell>
          <cell r="B4986">
            <v>422</v>
          </cell>
          <cell r="C4986">
            <v>0</v>
          </cell>
          <cell r="D4986">
            <v>231.83</v>
          </cell>
        </row>
        <row r="4987">
          <cell r="A4987" t="str">
            <v>17WZ00</v>
          </cell>
          <cell r="B4987">
            <v>160</v>
          </cell>
          <cell r="C4987">
            <v>0</v>
          </cell>
          <cell r="D4987">
            <v>36.76</v>
          </cell>
        </row>
        <row r="4988">
          <cell r="A4988" t="str">
            <v>17XB00</v>
          </cell>
          <cell r="B4988">
            <v>412</v>
          </cell>
          <cell r="C4988">
            <v>492.09</v>
          </cell>
          <cell r="D4988">
            <v>775.28</v>
          </cell>
        </row>
        <row r="4989">
          <cell r="A4989" t="str">
            <v>17XC00</v>
          </cell>
          <cell r="B4989">
            <v>296</v>
          </cell>
          <cell r="C4989">
            <v>402.03</v>
          </cell>
          <cell r="D4989">
            <v>605.49</v>
          </cell>
        </row>
        <row r="4990">
          <cell r="A4990" t="str">
            <v>17XF00</v>
          </cell>
          <cell r="B4990">
            <v>153</v>
          </cell>
          <cell r="C4990">
            <v>12.07</v>
          </cell>
          <cell r="D4990">
            <v>117.24</v>
          </cell>
        </row>
        <row r="4991">
          <cell r="A4991" t="str">
            <v>17XI00</v>
          </cell>
          <cell r="B4991">
            <v>221</v>
          </cell>
          <cell r="C4991">
            <v>7.89</v>
          </cell>
          <cell r="D4991">
            <v>159.79</v>
          </cell>
        </row>
        <row r="4992">
          <cell r="A4992" t="str">
            <v>17XQ00</v>
          </cell>
          <cell r="B4992">
            <v>311</v>
          </cell>
          <cell r="C4992">
            <v>109.53</v>
          </cell>
          <cell r="D4992">
            <v>323.3</v>
          </cell>
        </row>
        <row r="4993">
          <cell r="A4993" t="str">
            <v>17XT00</v>
          </cell>
          <cell r="B4993">
            <v>380</v>
          </cell>
          <cell r="C4993">
            <v>0</v>
          </cell>
          <cell r="D4993">
            <v>175.58</v>
          </cell>
        </row>
        <row r="4994">
          <cell r="A4994" t="str">
            <v>17XV00</v>
          </cell>
          <cell r="B4994">
            <v>271</v>
          </cell>
          <cell r="C4994">
            <v>0</v>
          </cell>
          <cell r="D4994">
            <v>36.25</v>
          </cell>
        </row>
        <row r="4995">
          <cell r="A4995" t="str">
            <v>17XW00</v>
          </cell>
          <cell r="B4995">
            <v>379</v>
          </cell>
          <cell r="C4995">
            <v>0</v>
          </cell>
          <cell r="D4995">
            <v>15.13</v>
          </cell>
        </row>
        <row r="4996">
          <cell r="A4996" t="str">
            <v>17XX00</v>
          </cell>
          <cell r="B4996">
            <v>226</v>
          </cell>
          <cell r="C4996">
            <v>0</v>
          </cell>
          <cell r="D4996">
            <v>111.23</v>
          </cell>
        </row>
        <row r="4997">
          <cell r="A4997" t="str">
            <v>17XZ00</v>
          </cell>
          <cell r="B4997">
            <v>197</v>
          </cell>
          <cell r="C4997">
            <v>25.15</v>
          </cell>
          <cell r="D4997">
            <v>160.56</v>
          </cell>
        </row>
        <row r="4998">
          <cell r="A4998" t="str">
            <v>17YA00</v>
          </cell>
          <cell r="B4998">
            <v>166</v>
          </cell>
          <cell r="C4998">
            <v>571.80999999999995</v>
          </cell>
          <cell r="D4998">
            <v>685.91</v>
          </cell>
        </row>
        <row r="4999">
          <cell r="A4999" t="str">
            <v>17YE00</v>
          </cell>
          <cell r="B4999">
            <v>231</v>
          </cell>
          <cell r="C4999">
            <v>835.75</v>
          </cell>
          <cell r="D4999">
            <v>994.53</v>
          </cell>
        </row>
        <row r="5000">
          <cell r="A5000" t="str">
            <v>17YN00</v>
          </cell>
          <cell r="B5000">
            <v>99</v>
          </cell>
          <cell r="C5000">
            <v>147.22999999999999</v>
          </cell>
          <cell r="D5000">
            <v>215.28</v>
          </cell>
        </row>
        <row r="5001">
          <cell r="A5001" t="str">
            <v>17YO00</v>
          </cell>
          <cell r="B5001">
            <v>206</v>
          </cell>
          <cell r="C5001">
            <v>494.02</v>
          </cell>
          <cell r="D5001">
            <v>635.62</v>
          </cell>
        </row>
        <row r="5002">
          <cell r="A5002" t="str">
            <v>17YR00</v>
          </cell>
          <cell r="B5002">
            <v>229</v>
          </cell>
          <cell r="C5002">
            <v>108.42</v>
          </cell>
          <cell r="D5002">
            <v>265.83</v>
          </cell>
        </row>
        <row r="5003">
          <cell r="A5003" t="str">
            <v>17YV00</v>
          </cell>
          <cell r="B5003">
            <v>203</v>
          </cell>
          <cell r="C5003">
            <v>122.7</v>
          </cell>
          <cell r="D5003">
            <v>262.24</v>
          </cell>
        </row>
        <row r="5004">
          <cell r="A5004" t="str">
            <v>17YV01</v>
          </cell>
          <cell r="B5004">
            <v>55</v>
          </cell>
          <cell r="C5004">
            <v>0</v>
          </cell>
          <cell r="D5004">
            <v>27.81</v>
          </cell>
        </row>
        <row r="5005">
          <cell r="A5005" t="str">
            <v>17YX00</v>
          </cell>
          <cell r="B5005">
            <v>288</v>
          </cell>
          <cell r="C5005">
            <v>0</v>
          </cell>
          <cell r="D5005">
            <v>44.79</v>
          </cell>
        </row>
        <row r="5006">
          <cell r="A5006" t="str">
            <v>17YY00</v>
          </cell>
          <cell r="B5006">
            <v>370</v>
          </cell>
          <cell r="C5006">
            <v>501.14</v>
          </cell>
          <cell r="D5006">
            <v>755.46</v>
          </cell>
        </row>
        <row r="5007">
          <cell r="A5007" t="str">
            <v>17ZD00</v>
          </cell>
          <cell r="B5007">
            <v>378</v>
          </cell>
          <cell r="C5007">
            <v>877.73</v>
          </cell>
          <cell r="D5007">
            <v>1137.55</v>
          </cell>
        </row>
        <row r="5008">
          <cell r="A5008" t="str">
            <v>17ZF00</v>
          </cell>
          <cell r="B5008">
            <v>136</v>
          </cell>
          <cell r="C5008">
            <v>0</v>
          </cell>
          <cell r="D5008">
            <v>62.64</v>
          </cell>
        </row>
        <row r="5009">
          <cell r="A5009" t="str">
            <v>17ZG00</v>
          </cell>
          <cell r="B5009">
            <v>241</v>
          </cell>
          <cell r="C5009">
            <v>0</v>
          </cell>
          <cell r="D5009">
            <v>103.09</v>
          </cell>
        </row>
        <row r="5010">
          <cell r="A5010" t="str">
            <v>17ZH00</v>
          </cell>
          <cell r="B5010">
            <v>212</v>
          </cell>
          <cell r="C5010">
            <v>742.61</v>
          </cell>
          <cell r="D5010">
            <v>888.33</v>
          </cell>
        </row>
        <row r="5011">
          <cell r="A5011" t="str">
            <v>17ZI00</v>
          </cell>
          <cell r="B5011">
            <v>624</v>
          </cell>
          <cell r="C5011">
            <v>1962.34</v>
          </cell>
          <cell r="D5011">
            <v>2391.25</v>
          </cell>
        </row>
        <row r="5012">
          <cell r="A5012" t="str">
            <v>17ZK00</v>
          </cell>
          <cell r="B5012">
            <v>117</v>
          </cell>
          <cell r="C5012">
            <v>0</v>
          </cell>
          <cell r="D5012">
            <v>23.52</v>
          </cell>
        </row>
        <row r="5013">
          <cell r="A5013" t="str">
            <v>17ZL00</v>
          </cell>
          <cell r="B5013">
            <v>83</v>
          </cell>
          <cell r="C5013">
            <v>49.77</v>
          </cell>
          <cell r="D5013">
            <v>106.82</v>
          </cell>
        </row>
        <row r="5014">
          <cell r="A5014" t="str">
            <v>17ZM00</v>
          </cell>
          <cell r="B5014">
            <v>148</v>
          </cell>
          <cell r="C5014">
            <v>453.16</v>
          </cell>
          <cell r="D5014">
            <v>554.89</v>
          </cell>
        </row>
        <row r="5015">
          <cell r="A5015" t="str">
            <v>17ZO00</v>
          </cell>
          <cell r="B5015">
            <v>191</v>
          </cell>
          <cell r="C5015">
            <v>589.54999999999995</v>
          </cell>
          <cell r="D5015">
            <v>720.83</v>
          </cell>
        </row>
        <row r="5016">
          <cell r="A5016" t="str">
            <v>17ZP00</v>
          </cell>
          <cell r="B5016">
            <v>183</v>
          </cell>
          <cell r="C5016">
            <v>0</v>
          </cell>
          <cell r="D5016">
            <v>107.42</v>
          </cell>
        </row>
        <row r="5017">
          <cell r="A5017" t="str">
            <v>17ZQ00</v>
          </cell>
          <cell r="B5017">
            <v>96</v>
          </cell>
          <cell r="C5017">
            <v>8.8699999999999992</v>
          </cell>
          <cell r="D5017">
            <v>74.849999999999994</v>
          </cell>
        </row>
        <row r="5018">
          <cell r="A5018" t="str">
            <v>17ZR00</v>
          </cell>
          <cell r="B5018">
            <v>504</v>
          </cell>
          <cell r="C5018">
            <v>1785.48</v>
          </cell>
          <cell r="D5018">
            <v>2131.91</v>
          </cell>
        </row>
        <row r="5019">
          <cell r="A5019" t="str">
            <v>17ZR02</v>
          </cell>
          <cell r="B5019">
            <v>195</v>
          </cell>
          <cell r="C5019">
            <v>695.76</v>
          </cell>
          <cell r="D5019">
            <v>829.8</v>
          </cell>
        </row>
        <row r="5020">
          <cell r="A5020" t="str">
            <v>17ZS00</v>
          </cell>
          <cell r="B5020">
            <v>164</v>
          </cell>
          <cell r="C5020">
            <v>306.85000000000002</v>
          </cell>
          <cell r="D5020">
            <v>419.58</v>
          </cell>
        </row>
        <row r="5021">
          <cell r="A5021" t="str">
            <v>17ZU00</v>
          </cell>
          <cell r="B5021">
            <v>529</v>
          </cell>
          <cell r="C5021">
            <v>1552.3</v>
          </cell>
          <cell r="D5021">
            <v>1915.91</v>
          </cell>
        </row>
        <row r="5022">
          <cell r="A5022" t="str">
            <v>17ZV00</v>
          </cell>
          <cell r="B5022">
            <v>318</v>
          </cell>
          <cell r="C5022">
            <v>0</v>
          </cell>
          <cell r="D5022">
            <v>143.80000000000001</v>
          </cell>
        </row>
        <row r="5023">
          <cell r="A5023" t="str">
            <v>17ZY00</v>
          </cell>
          <cell r="B5023">
            <v>118</v>
          </cell>
          <cell r="C5023">
            <v>13.46</v>
          </cell>
          <cell r="D5023">
            <v>94.57</v>
          </cell>
        </row>
        <row r="5024">
          <cell r="A5024" t="str">
            <v>17ZZ00</v>
          </cell>
          <cell r="B5024">
            <v>352</v>
          </cell>
          <cell r="C5024">
            <v>393.79</v>
          </cell>
          <cell r="D5024">
            <v>635.74</v>
          </cell>
        </row>
        <row r="5025">
          <cell r="A5025" t="str">
            <v>18AA00</v>
          </cell>
          <cell r="B5025">
            <v>867</v>
          </cell>
          <cell r="C5025">
            <v>1676</v>
          </cell>
          <cell r="D5025">
            <v>2271.94</v>
          </cell>
        </row>
        <row r="5026">
          <cell r="A5026" t="str">
            <v>18AB00</v>
          </cell>
          <cell r="B5026">
            <v>204</v>
          </cell>
          <cell r="C5026">
            <v>537.66</v>
          </cell>
          <cell r="D5026">
            <v>677.88</v>
          </cell>
        </row>
        <row r="5027">
          <cell r="A5027" t="str">
            <v>18AC00</v>
          </cell>
          <cell r="B5027">
            <v>186</v>
          </cell>
          <cell r="C5027">
            <v>149.16999999999999</v>
          </cell>
          <cell r="D5027">
            <v>277.02</v>
          </cell>
        </row>
        <row r="5028">
          <cell r="A5028" t="str">
            <v>18AE00</v>
          </cell>
          <cell r="B5028">
            <v>333</v>
          </cell>
          <cell r="C5028">
            <v>0</v>
          </cell>
          <cell r="D5028">
            <v>106.14</v>
          </cell>
        </row>
        <row r="5029">
          <cell r="A5029" t="str">
            <v>18AF00</v>
          </cell>
          <cell r="B5029">
            <v>302</v>
          </cell>
          <cell r="C5029">
            <v>0</v>
          </cell>
          <cell r="D5029">
            <v>39.58</v>
          </cell>
        </row>
        <row r="5030">
          <cell r="A5030" t="str">
            <v>18AH00</v>
          </cell>
          <cell r="B5030">
            <v>279</v>
          </cell>
          <cell r="C5030">
            <v>91.91</v>
          </cell>
          <cell r="D5030">
            <v>283.69</v>
          </cell>
        </row>
        <row r="5031">
          <cell r="A5031" t="str">
            <v>18AK00</v>
          </cell>
          <cell r="B5031">
            <v>232</v>
          </cell>
          <cell r="C5031">
            <v>798.33</v>
          </cell>
          <cell r="D5031">
            <v>957.79</v>
          </cell>
        </row>
        <row r="5032">
          <cell r="A5032" t="str">
            <v>18AP00</v>
          </cell>
          <cell r="B5032">
            <v>207</v>
          </cell>
          <cell r="C5032">
            <v>633.71</v>
          </cell>
          <cell r="D5032">
            <v>775.99</v>
          </cell>
        </row>
        <row r="5033">
          <cell r="A5033" t="str">
            <v>18AQ00</v>
          </cell>
          <cell r="B5033">
            <v>222</v>
          </cell>
          <cell r="C5033">
            <v>70.05</v>
          </cell>
          <cell r="D5033">
            <v>222.64</v>
          </cell>
        </row>
        <row r="5034">
          <cell r="A5034" t="str">
            <v>18AR00</v>
          </cell>
          <cell r="B5034">
            <v>532</v>
          </cell>
          <cell r="C5034">
            <v>0</v>
          </cell>
          <cell r="D5034">
            <v>277.47000000000003</v>
          </cell>
        </row>
        <row r="5035">
          <cell r="A5035" t="str">
            <v>18AU00</v>
          </cell>
          <cell r="B5035">
            <v>410</v>
          </cell>
          <cell r="C5035">
            <v>494.99</v>
          </cell>
          <cell r="D5035">
            <v>776.81</v>
          </cell>
        </row>
        <row r="5036">
          <cell r="A5036" t="str">
            <v>18AX00</v>
          </cell>
          <cell r="B5036">
            <v>385</v>
          </cell>
          <cell r="C5036">
            <v>37.81</v>
          </cell>
          <cell r="D5036">
            <v>302.45</v>
          </cell>
        </row>
        <row r="5037">
          <cell r="A5037" t="str">
            <v>18BA00</v>
          </cell>
          <cell r="B5037">
            <v>484</v>
          </cell>
          <cell r="C5037">
            <v>0</v>
          </cell>
          <cell r="D5037">
            <v>122.13</v>
          </cell>
        </row>
        <row r="5038">
          <cell r="A5038" t="str">
            <v>18BB00</v>
          </cell>
          <cell r="B5038">
            <v>268</v>
          </cell>
          <cell r="C5038">
            <v>389.62</v>
          </cell>
          <cell r="D5038">
            <v>573.83000000000004</v>
          </cell>
        </row>
        <row r="5039">
          <cell r="A5039" t="str">
            <v>18BG00</v>
          </cell>
          <cell r="B5039">
            <v>329</v>
          </cell>
          <cell r="C5039">
            <v>130.06</v>
          </cell>
          <cell r="D5039">
            <v>356.2</v>
          </cell>
        </row>
        <row r="5040">
          <cell r="A5040" t="str">
            <v>18BJ00</v>
          </cell>
          <cell r="B5040">
            <v>141</v>
          </cell>
          <cell r="C5040">
            <v>283.81</v>
          </cell>
          <cell r="D5040">
            <v>380.73</v>
          </cell>
        </row>
        <row r="5041">
          <cell r="A5041" t="str">
            <v>18BK00</v>
          </cell>
          <cell r="B5041">
            <v>260</v>
          </cell>
          <cell r="C5041">
            <v>621.62</v>
          </cell>
          <cell r="D5041">
            <v>800.34</v>
          </cell>
        </row>
        <row r="5042">
          <cell r="A5042" t="str">
            <v>18BL00</v>
          </cell>
          <cell r="B5042">
            <v>529</v>
          </cell>
          <cell r="C5042">
            <v>0</v>
          </cell>
          <cell r="D5042">
            <v>237.88</v>
          </cell>
        </row>
        <row r="5043">
          <cell r="A5043" t="str">
            <v>18BM00</v>
          </cell>
          <cell r="B5043">
            <v>168</v>
          </cell>
          <cell r="C5043">
            <v>357.8</v>
          </cell>
          <cell r="D5043">
            <v>473.28</v>
          </cell>
        </row>
        <row r="5044">
          <cell r="A5044" t="str">
            <v>18BN00</v>
          </cell>
          <cell r="B5044">
            <v>245</v>
          </cell>
          <cell r="C5044">
            <v>0</v>
          </cell>
          <cell r="D5044">
            <v>150.24</v>
          </cell>
        </row>
        <row r="5045">
          <cell r="A5045" t="str">
            <v>18BO00</v>
          </cell>
          <cell r="B5045">
            <v>218</v>
          </cell>
          <cell r="C5045">
            <v>345.42</v>
          </cell>
          <cell r="D5045">
            <v>495.26</v>
          </cell>
        </row>
        <row r="5046">
          <cell r="A5046" t="str">
            <v>18CF00</v>
          </cell>
          <cell r="B5046">
            <v>291</v>
          </cell>
          <cell r="C5046">
            <v>323.83</v>
          </cell>
          <cell r="D5046">
            <v>523.86</v>
          </cell>
        </row>
        <row r="5047">
          <cell r="A5047" t="str">
            <v>18DR00</v>
          </cell>
          <cell r="B5047">
            <v>159</v>
          </cell>
          <cell r="C5047">
            <v>190.09</v>
          </cell>
          <cell r="D5047">
            <v>299.38</v>
          </cell>
        </row>
        <row r="5048">
          <cell r="A5048" t="str">
            <v>18DS00</v>
          </cell>
          <cell r="B5048">
            <v>71</v>
          </cell>
          <cell r="C5048">
            <v>65.91</v>
          </cell>
          <cell r="D5048">
            <v>114.71</v>
          </cell>
        </row>
        <row r="5049">
          <cell r="A5049" t="str">
            <v>18DS01</v>
          </cell>
          <cell r="B5049">
            <v>63</v>
          </cell>
          <cell r="C5049">
            <v>0</v>
          </cell>
          <cell r="D5049">
            <v>30.85</v>
          </cell>
        </row>
        <row r="5050">
          <cell r="A5050" t="str">
            <v>18DS02</v>
          </cell>
          <cell r="B5050">
            <v>105</v>
          </cell>
          <cell r="C5050">
            <v>40.43</v>
          </cell>
          <cell r="D5050">
            <v>112.6</v>
          </cell>
        </row>
        <row r="5051">
          <cell r="A5051" t="str">
            <v>18DS03</v>
          </cell>
          <cell r="B5051">
            <v>38</v>
          </cell>
          <cell r="C5051">
            <v>67.010000000000005</v>
          </cell>
          <cell r="D5051">
            <v>93.13</v>
          </cell>
        </row>
        <row r="5052">
          <cell r="A5052" t="str">
            <v>18DT00</v>
          </cell>
          <cell r="B5052">
            <v>112</v>
          </cell>
          <cell r="C5052">
            <v>84.73</v>
          </cell>
          <cell r="D5052">
            <v>161.72</v>
          </cell>
        </row>
        <row r="5053">
          <cell r="A5053" t="str">
            <v>18DU00</v>
          </cell>
          <cell r="B5053">
            <v>268</v>
          </cell>
          <cell r="C5053">
            <v>15.33</v>
          </cell>
          <cell r="D5053">
            <v>199.54</v>
          </cell>
        </row>
        <row r="5054">
          <cell r="A5054" t="str">
            <v>18DW00</v>
          </cell>
          <cell r="B5054">
            <v>171</v>
          </cell>
          <cell r="C5054">
            <v>122.06</v>
          </cell>
          <cell r="D5054">
            <v>239.6</v>
          </cell>
        </row>
        <row r="5055">
          <cell r="A5055" t="str">
            <v>18DX00</v>
          </cell>
          <cell r="B5055">
            <v>181</v>
          </cell>
          <cell r="C5055">
            <v>0</v>
          </cell>
          <cell r="D5055">
            <v>100.73</v>
          </cell>
        </row>
        <row r="5056">
          <cell r="A5056" t="str">
            <v>18DY00</v>
          </cell>
          <cell r="B5056">
            <v>198</v>
          </cell>
          <cell r="C5056">
            <v>26.7</v>
          </cell>
          <cell r="D5056">
            <v>162.80000000000001</v>
          </cell>
        </row>
        <row r="5057">
          <cell r="A5057" t="str">
            <v>18EA00</v>
          </cell>
          <cell r="B5057">
            <v>275</v>
          </cell>
          <cell r="C5057">
            <v>0</v>
          </cell>
          <cell r="D5057">
            <v>60.15</v>
          </cell>
        </row>
        <row r="5058">
          <cell r="A5058" t="str">
            <v>18EB00</v>
          </cell>
          <cell r="B5058">
            <v>247</v>
          </cell>
          <cell r="C5058">
            <v>0</v>
          </cell>
          <cell r="D5058">
            <v>129.71</v>
          </cell>
        </row>
        <row r="5059">
          <cell r="A5059" t="str">
            <v>18EB01</v>
          </cell>
          <cell r="B5059">
            <v>75</v>
          </cell>
          <cell r="C5059">
            <v>28.89</v>
          </cell>
          <cell r="D5059">
            <v>80.45</v>
          </cell>
        </row>
        <row r="5060">
          <cell r="A5060" t="str">
            <v>18ED00</v>
          </cell>
          <cell r="B5060">
            <v>120</v>
          </cell>
          <cell r="C5060">
            <v>94.81</v>
          </cell>
          <cell r="D5060">
            <v>177.29</v>
          </cell>
        </row>
        <row r="5061">
          <cell r="A5061" t="str">
            <v>18EE00</v>
          </cell>
          <cell r="B5061">
            <v>347</v>
          </cell>
          <cell r="C5061">
            <v>1020.61</v>
          </cell>
          <cell r="D5061">
            <v>1259.1199999999999</v>
          </cell>
        </row>
        <row r="5062">
          <cell r="A5062" t="str">
            <v>18EG00</v>
          </cell>
          <cell r="B5062">
            <v>56</v>
          </cell>
          <cell r="C5062">
            <v>0</v>
          </cell>
          <cell r="D5062">
            <v>8.8000000000000007</v>
          </cell>
        </row>
        <row r="5063">
          <cell r="A5063" t="str">
            <v>18EH00</v>
          </cell>
          <cell r="B5063">
            <v>144</v>
          </cell>
          <cell r="C5063">
            <v>0</v>
          </cell>
          <cell r="D5063">
            <v>38.6</v>
          </cell>
        </row>
        <row r="5064">
          <cell r="A5064" t="str">
            <v>18EJ00</v>
          </cell>
          <cell r="B5064">
            <v>487</v>
          </cell>
          <cell r="C5064">
            <v>58.03</v>
          </cell>
          <cell r="D5064">
            <v>392.78</v>
          </cell>
        </row>
        <row r="5065">
          <cell r="A5065" t="str">
            <v>18EK00</v>
          </cell>
          <cell r="B5065">
            <v>101</v>
          </cell>
          <cell r="C5065">
            <v>19.55</v>
          </cell>
          <cell r="D5065">
            <v>88.97</v>
          </cell>
        </row>
        <row r="5066">
          <cell r="A5066" t="str">
            <v>18EL00</v>
          </cell>
          <cell r="B5066">
            <v>54</v>
          </cell>
          <cell r="C5066">
            <v>0</v>
          </cell>
          <cell r="D5066">
            <v>24.32</v>
          </cell>
        </row>
        <row r="5067">
          <cell r="A5067" t="str">
            <v>18EO00</v>
          </cell>
          <cell r="B5067">
            <v>105</v>
          </cell>
          <cell r="C5067">
            <v>60.46</v>
          </cell>
          <cell r="D5067">
            <v>132.63999999999999</v>
          </cell>
        </row>
        <row r="5068">
          <cell r="A5068" t="str">
            <v>18EP00</v>
          </cell>
          <cell r="B5068">
            <v>104</v>
          </cell>
          <cell r="C5068">
            <v>0</v>
          </cell>
          <cell r="D5068">
            <v>54.77</v>
          </cell>
        </row>
        <row r="5069">
          <cell r="A5069" t="str">
            <v>18ER00</v>
          </cell>
          <cell r="B5069">
            <v>51</v>
          </cell>
          <cell r="C5069">
            <v>69.39</v>
          </cell>
          <cell r="D5069">
            <v>104.45</v>
          </cell>
        </row>
        <row r="5070">
          <cell r="A5070" t="str">
            <v>18ER01</v>
          </cell>
          <cell r="B5070">
            <v>62</v>
          </cell>
          <cell r="C5070">
            <v>0</v>
          </cell>
          <cell r="D5070">
            <v>18.22</v>
          </cell>
        </row>
        <row r="5071">
          <cell r="A5071" t="str">
            <v>18ES00</v>
          </cell>
          <cell r="B5071">
            <v>394</v>
          </cell>
          <cell r="C5071">
            <v>138.93</v>
          </cell>
          <cell r="D5071">
            <v>409.75</v>
          </cell>
        </row>
        <row r="5072">
          <cell r="A5072" t="str">
            <v>18ET00</v>
          </cell>
          <cell r="B5072">
            <v>353</v>
          </cell>
          <cell r="C5072">
            <v>0</v>
          </cell>
          <cell r="D5072">
            <v>98.67</v>
          </cell>
        </row>
        <row r="5073">
          <cell r="A5073" t="str">
            <v>18FA00</v>
          </cell>
          <cell r="B5073">
            <v>187</v>
          </cell>
          <cell r="C5073">
            <v>0</v>
          </cell>
          <cell r="D5073">
            <v>35.61</v>
          </cell>
        </row>
        <row r="5074">
          <cell r="A5074" t="str">
            <v>18FC00</v>
          </cell>
          <cell r="B5074">
            <v>186</v>
          </cell>
          <cell r="C5074">
            <v>88.31</v>
          </cell>
          <cell r="D5074">
            <v>216.16</v>
          </cell>
        </row>
        <row r="5075">
          <cell r="A5075" t="str">
            <v>18FD00</v>
          </cell>
          <cell r="B5075">
            <v>126</v>
          </cell>
          <cell r="C5075">
            <v>16.02</v>
          </cell>
          <cell r="D5075">
            <v>102.63</v>
          </cell>
        </row>
        <row r="5076">
          <cell r="A5076" t="str">
            <v>18FE00</v>
          </cell>
          <cell r="B5076">
            <v>228</v>
          </cell>
          <cell r="C5076">
            <v>0</v>
          </cell>
          <cell r="D5076">
            <v>11.28</v>
          </cell>
        </row>
        <row r="5077">
          <cell r="A5077" t="str">
            <v>18FF00</v>
          </cell>
          <cell r="B5077">
            <v>80</v>
          </cell>
          <cell r="C5077">
            <v>0</v>
          </cell>
          <cell r="D5077">
            <v>45.41</v>
          </cell>
        </row>
        <row r="5078">
          <cell r="A5078" t="str">
            <v>18FG00</v>
          </cell>
          <cell r="B5078">
            <v>326</v>
          </cell>
          <cell r="C5078">
            <v>48.81</v>
          </cell>
          <cell r="D5078">
            <v>272.89</v>
          </cell>
        </row>
        <row r="5079">
          <cell r="A5079" t="str">
            <v>18FH00</v>
          </cell>
          <cell r="B5079">
            <v>195</v>
          </cell>
          <cell r="C5079">
            <v>158.12</v>
          </cell>
          <cell r="D5079">
            <v>292.16000000000003</v>
          </cell>
        </row>
        <row r="5080">
          <cell r="A5080" t="str">
            <v>18FI00</v>
          </cell>
          <cell r="B5080">
            <v>248</v>
          </cell>
          <cell r="C5080">
            <v>0</v>
          </cell>
          <cell r="D5080">
            <v>58.89</v>
          </cell>
        </row>
        <row r="5081">
          <cell r="A5081" t="str">
            <v>18FJ00</v>
          </cell>
          <cell r="B5081">
            <v>96</v>
          </cell>
          <cell r="C5081">
            <v>32.840000000000003</v>
          </cell>
          <cell r="D5081">
            <v>98.82</v>
          </cell>
        </row>
        <row r="5082">
          <cell r="A5082" t="str">
            <v>18FK00</v>
          </cell>
          <cell r="B5082">
            <v>294</v>
          </cell>
          <cell r="C5082">
            <v>46.35</v>
          </cell>
          <cell r="D5082">
            <v>248.43</v>
          </cell>
        </row>
        <row r="5083">
          <cell r="A5083" t="str">
            <v>18FM00</v>
          </cell>
          <cell r="B5083">
            <v>208</v>
          </cell>
          <cell r="C5083">
            <v>0</v>
          </cell>
          <cell r="D5083">
            <v>124.19</v>
          </cell>
        </row>
        <row r="5084">
          <cell r="A5084" t="str">
            <v>18FN00</v>
          </cell>
          <cell r="B5084">
            <v>113</v>
          </cell>
          <cell r="C5084">
            <v>0</v>
          </cell>
          <cell r="D5084">
            <v>29.31</v>
          </cell>
        </row>
        <row r="5085">
          <cell r="A5085" t="str">
            <v>18FU00</v>
          </cell>
          <cell r="B5085">
            <v>155</v>
          </cell>
          <cell r="C5085">
            <v>0</v>
          </cell>
          <cell r="D5085">
            <v>67.709999999999994</v>
          </cell>
        </row>
        <row r="5086">
          <cell r="A5086" t="str">
            <v>18FV00</v>
          </cell>
          <cell r="B5086">
            <v>358</v>
          </cell>
          <cell r="C5086">
            <v>0</v>
          </cell>
          <cell r="D5086">
            <v>67.819999999999993</v>
          </cell>
        </row>
        <row r="5087">
          <cell r="A5087" t="str">
            <v>18FY00</v>
          </cell>
          <cell r="B5087">
            <v>102</v>
          </cell>
          <cell r="C5087">
            <v>18.2</v>
          </cell>
          <cell r="D5087">
            <v>88.31</v>
          </cell>
        </row>
        <row r="5088">
          <cell r="A5088" t="str">
            <v>18GA00</v>
          </cell>
          <cell r="B5088">
            <v>69</v>
          </cell>
          <cell r="C5088">
            <v>0.16</v>
          </cell>
          <cell r="D5088">
            <v>47.59</v>
          </cell>
        </row>
        <row r="5089">
          <cell r="A5089" t="str">
            <v>18GB00</v>
          </cell>
          <cell r="B5089">
            <v>48</v>
          </cell>
          <cell r="C5089">
            <v>0</v>
          </cell>
          <cell r="D5089">
            <v>20.010000000000002</v>
          </cell>
        </row>
        <row r="5090">
          <cell r="A5090" t="str">
            <v>18GD00</v>
          </cell>
          <cell r="B5090">
            <v>188</v>
          </cell>
          <cell r="C5090">
            <v>0</v>
          </cell>
          <cell r="D5090">
            <v>45.61</v>
          </cell>
        </row>
        <row r="5091">
          <cell r="A5091" t="str">
            <v>18GF00</v>
          </cell>
          <cell r="B5091">
            <v>69</v>
          </cell>
          <cell r="C5091">
            <v>9.33</v>
          </cell>
          <cell r="D5091">
            <v>56.76</v>
          </cell>
        </row>
        <row r="5092">
          <cell r="A5092" t="str">
            <v>18GH00</v>
          </cell>
          <cell r="B5092">
            <v>138</v>
          </cell>
          <cell r="C5092">
            <v>0</v>
          </cell>
          <cell r="D5092">
            <v>72.72</v>
          </cell>
        </row>
        <row r="5093">
          <cell r="A5093" t="str">
            <v>18GP00</v>
          </cell>
          <cell r="B5093">
            <v>143</v>
          </cell>
          <cell r="C5093">
            <v>0</v>
          </cell>
          <cell r="D5093">
            <v>62.72</v>
          </cell>
        </row>
        <row r="5094">
          <cell r="A5094" t="str">
            <v>18GQ00</v>
          </cell>
          <cell r="B5094">
            <v>304</v>
          </cell>
          <cell r="C5094">
            <v>0</v>
          </cell>
          <cell r="D5094">
            <v>88.27</v>
          </cell>
        </row>
        <row r="5095">
          <cell r="A5095" t="str">
            <v>18GS00</v>
          </cell>
          <cell r="B5095">
            <v>259</v>
          </cell>
          <cell r="C5095">
            <v>44</v>
          </cell>
          <cell r="D5095">
            <v>222.02</v>
          </cell>
        </row>
        <row r="5096">
          <cell r="A5096" t="str">
            <v>18GT00</v>
          </cell>
          <cell r="B5096">
            <v>97</v>
          </cell>
          <cell r="C5096">
            <v>5.81</v>
          </cell>
          <cell r="D5096">
            <v>72.48</v>
          </cell>
        </row>
        <row r="5097">
          <cell r="A5097" t="str">
            <v>18GU00</v>
          </cell>
          <cell r="B5097">
            <v>115</v>
          </cell>
          <cell r="C5097">
            <v>101.22</v>
          </cell>
          <cell r="D5097">
            <v>180.27</v>
          </cell>
        </row>
        <row r="5098">
          <cell r="A5098" t="str">
            <v>18GW00</v>
          </cell>
          <cell r="B5098">
            <v>41</v>
          </cell>
          <cell r="C5098">
            <v>43.15</v>
          </cell>
          <cell r="D5098">
            <v>71.33</v>
          </cell>
        </row>
        <row r="5099">
          <cell r="A5099" t="str">
            <v>18GW01</v>
          </cell>
          <cell r="B5099">
            <v>51</v>
          </cell>
          <cell r="C5099">
            <v>25.74</v>
          </cell>
          <cell r="D5099">
            <v>60.8</v>
          </cell>
        </row>
        <row r="5100">
          <cell r="A5100" t="str">
            <v>18GY00</v>
          </cell>
          <cell r="B5100">
            <v>441</v>
          </cell>
          <cell r="C5100">
            <v>838.41</v>
          </cell>
          <cell r="D5100">
            <v>1141.54</v>
          </cell>
        </row>
        <row r="5101">
          <cell r="A5101" t="str">
            <v>18GZ00</v>
          </cell>
          <cell r="B5101">
            <v>210</v>
          </cell>
          <cell r="C5101">
            <v>0</v>
          </cell>
          <cell r="D5101">
            <v>97.97</v>
          </cell>
        </row>
        <row r="5102">
          <cell r="A5102" t="str">
            <v>18HB00</v>
          </cell>
          <cell r="B5102">
            <v>173</v>
          </cell>
          <cell r="C5102">
            <v>0.91</v>
          </cell>
          <cell r="D5102">
            <v>119.83</v>
          </cell>
        </row>
        <row r="5103">
          <cell r="A5103" t="str">
            <v>18HD00</v>
          </cell>
          <cell r="B5103">
            <v>93</v>
          </cell>
          <cell r="C5103">
            <v>8.9600000000000009</v>
          </cell>
          <cell r="D5103">
            <v>72.88</v>
          </cell>
        </row>
        <row r="5104">
          <cell r="A5104" t="str">
            <v>18HF00</v>
          </cell>
          <cell r="B5104">
            <v>98</v>
          </cell>
          <cell r="C5104">
            <v>0</v>
          </cell>
          <cell r="D5104">
            <v>63.07</v>
          </cell>
        </row>
        <row r="5105">
          <cell r="A5105" t="str">
            <v>18HG00</v>
          </cell>
          <cell r="B5105">
            <v>300</v>
          </cell>
          <cell r="C5105">
            <v>0</v>
          </cell>
          <cell r="D5105">
            <v>69.36</v>
          </cell>
        </row>
        <row r="5106">
          <cell r="A5106" t="str">
            <v>18HI00</v>
          </cell>
          <cell r="B5106">
            <v>258</v>
          </cell>
          <cell r="C5106">
            <v>0</v>
          </cell>
          <cell r="D5106">
            <v>64.510000000000005</v>
          </cell>
        </row>
        <row r="5107">
          <cell r="A5107" t="str">
            <v>18HK00</v>
          </cell>
          <cell r="B5107">
            <v>297</v>
          </cell>
          <cell r="C5107">
            <v>0</v>
          </cell>
          <cell r="D5107">
            <v>122.39</v>
          </cell>
        </row>
        <row r="5108">
          <cell r="A5108" t="str">
            <v>18HL00</v>
          </cell>
          <cell r="B5108">
            <v>281</v>
          </cell>
          <cell r="C5108">
            <v>334.54</v>
          </cell>
          <cell r="D5108">
            <v>527.69000000000005</v>
          </cell>
        </row>
        <row r="5109">
          <cell r="A5109" t="str">
            <v>18HN00</v>
          </cell>
          <cell r="B5109">
            <v>311</v>
          </cell>
          <cell r="C5109">
            <v>0</v>
          </cell>
          <cell r="D5109">
            <v>89.14</v>
          </cell>
        </row>
        <row r="5110">
          <cell r="A5110" t="str">
            <v>18HO00</v>
          </cell>
          <cell r="B5110">
            <v>96</v>
          </cell>
          <cell r="C5110">
            <v>223.14</v>
          </cell>
          <cell r="D5110">
            <v>289.13</v>
          </cell>
        </row>
        <row r="5111">
          <cell r="A5111" t="str">
            <v>18HO01</v>
          </cell>
          <cell r="B5111">
            <v>93</v>
          </cell>
          <cell r="C5111">
            <v>157.18</v>
          </cell>
          <cell r="D5111">
            <v>221.1</v>
          </cell>
        </row>
        <row r="5112">
          <cell r="A5112" t="str">
            <v>18HP00</v>
          </cell>
          <cell r="B5112">
            <v>115</v>
          </cell>
          <cell r="C5112">
            <v>0</v>
          </cell>
          <cell r="D5112">
            <v>50.05</v>
          </cell>
        </row>
        <row r="5113">
          <cell r="A5113" t="str">
            <v>18HQ00</v>
          </cell>
          <cell r="B5113">
            <v>121</v>
          </cell>
          <cell r="C5113">
            <v>30.96</v>
          </cell>
          <cell r="D5113">
            <v>114.13</v>
          </cell>
        </row>
        <row r="5114">
          <cell r="A5114" t="str">
            <v>18HR00</v>
          </cell>
          <cell r="B5114">
            <v>171</v>
          </cell>
          <cell r="C5114">
            <v>140.6</v>
          </cell>
          <cell r="D5114">
            <v>258.13</v>
          </cell>
        </row>
        <row r="5115">
          <cell r="A5115" t="str">
            <v>18HS00</v>
          </cell>
          <cell r="B5115">
            <v>128</v>
          </cell>
          <cell r="C5115">
            <v>0</v>
          </cell>
          <cell r="D5115">
            <v>80.94</v>
          </cell>
        </row>
        <row r="5116">
          <cell r="A5116" t="str">
            <v>18HS01</v>
          </cell>
          <cell r="B5116">
            <v>95</v>
          </cell>
          <cell r="C5116">
            <v>0</v>
          </cell>
          <cell r="D5116">
            <v>58.84</v>
          </cell>
        </row>
        <row r="5117">
          <cell r="A5117" t="str">
            <v>18HT00</v>
          </cell>
          <cell r="B5117">
            <v>238</v>
          </cell>
          <cell r="C5117">
            <v>0</v>
          </cell>
          <cell r="D5117">
            <v>141.47</v>
          </cell>
        </row>
        <row r="5118">
          <cell r="A5118" t="str">
            <v>18HX00</v>
          </cell>
          <cell r="B5118">
            <v>203</v>
          </cell>
          <cell r="C5118">
            <v>0</v>
          </cell>
          <cell r="D5118">
            <v>49.17</v>
          </cell>
        </row>
        <row r="5119">
          <cell r="A5119" t="str">
            <v>18IC00</v>
          </cell>
          <cell r="B5119">
            <v>193</v>
          </cell>
          <cell r="C5119">
            <v>86.67</v>
          </cell>
          <cell r="D5119">
            <v>219.34</v>
          </cell>
        </row>
        <row r="5120">
          <cell r="A5120" t="str">
            <v>18ID00</v>
          </cell>
          <cell r="B5120">
            <v>88</v>
          </cell>
          <cell r="C5120">
            <v>17.32</v>
          </cell>
          <cell r="D5120">
            <v>77.81</v>
          </cell>
        </row>
        <row r="5121">
          <cell r="A5121" t="str">
            <v>18IE00</v>
          </cell>
          <cell r="B5121">
            <v>348</v>
          </cell>
          <cell r="C5121">
            <v>45.49</v>
          </cell>
          <cell r="D5121">
            <v>284.7</v>
          </cell>
        </row>
        <row r="5122">
          <cell r="A5122" t="str">
            <v>18IF00</v>
          </cell>
          <cell r="B5122">
            <v>52</v>
          </cell>
          <cell r="C5122">
            <v>70.209999999999994</v>
          </cell>
          <cell r="D5122">
            <v>105.95</v>
          </cell>
        </row>
        <row r="5123">
          <cell r="A5123" t="str">
            <v>18IJ00</v>
          </cell>
          <cell r="B5123">
            <v>55</v>
          </cell>
          <cell r="C5123">
            <v>0</v>
          </cell>
          <cell r="D5123">
            <v>9.68</v>
          </cell>
        </row>
        <row r="5124">
          <cell r="A5124" t="str">
            <v>18IP00</v>
          </cell>
          <cell r="B5124">
            <v>81</v>
          </cell>
          <cell r="C5124">
            <v>1.17</v>
          </cell>
          <cell r="D5124">
            <v>56.85</v>
          </cell>
        </row>
        <row r="5125">
          <cell r="A5125" t="str">
            <v>18IQ00</v>
          </cell>
          <cell r="B5125">
            <v>377</v>
          </cell>
          <cell r="C5125">
            <v>0</v>
          </cell>
          <cell r="D5125">
            <v>90.62</v>
          </cell>
        </row>
        <row r="5126">
          <cell r="A5126" t="str">
            <v>18IU00</v>
          </cell>
          <cell r="B5126">
            <v>85</v>
          </cell>
          <cell r="C5126">
            <v>0</v>
          </cell>
          <cell r="D5126">
            <v>33.549999999999997</v>
          </cell>
        </row>
        <row r="5127">
          <cell r="A5127" t="str">
            <v>18IX00</v>
          </cell>
          <cell r="B5127">
            <v>61</v>
          </cell>
          <cell r="C5127">
            <v>0.01</v>
          </cell>
          <cell r="D5127">
            <v>41.94</v>
          </cell>
        </row>
        <row r="5128">
          <cell r="A5128" t="str">
            <v>18IY00</v>
          </cell>
          <cell r="B5128">
            <v>190</v>
          </cell>
          <cell r="C5128">
            <v>118.63</v>
          </cell>
          <cell r="D5128">
            <v>249.23</v>
          </cell>
        </row>
        <row r="5129">
          <cell r="A5129" t="str">
            <v>18IZ00</v>
          </cell>
          <cell r="B5129">
            <v>35</v>
          </cell>
          <cell r="C5129">
            <v>0</v>
          </cell>
          <cell r="D5129">
            <v>0</v>
          </cell>
        </row>
        <row r="5130">
          <cell r="A5130" t="str">
            <v>18JB00</v>
          </cell>
          <cell r="B5130">
            <v>404</v>
          </cell>
          <cell r="C5130">
            <v>0</v>
          </cell>
          <cell r="D5130">
            <v>203.52</v>
          </cell>
        </row>
        <row r="5131">
          <cell r="A5131" t="str">
            <v>18JD00</v>
          </cell>
          <cell r="B5131">
            <v>110</v>
          </cell>
          <cell r="C5131">
            <v>0</v>
          </cell>
          <cell r="D5131">
            <v>37.04</v>
          </cell>
        </row>
        <row r="5132">
          <cell r="A5132" t="str">
            <v>18JE00</v>
          </cell>
          <cell r="B5132">
            <v>305</v>
          </cell>
          <cell r="C5132">
            <v>0</v>
          </cell>
          <cell r="D5132">
            <v>56.31</v>
          </cell>
        </row>
        <row r="5133">
          <cell r="A5133" t="str">
            <v>18JF00</v>
          </cell>
          <cell r="B5133">
            <v>491</v>
          </cell>
          <cell r="C5133">
            <v>0</v>
          </cell>
          <cell r="D5133">
            <v>218.71</v>
          </cell>
        </row>
        <row r="5134">
          <cell r="A5134" t="str">
            <v>18JG00</v>
          </cell>
          <cell r="B5134">
            <v>196</v>
          </cell>
          <cell r="C5134">
            <v>0</v>
          </cell>
          <cell r="D5134">
            <v>32.17</v>
          </cell>
        </row>
        <row r="5135">
          <cell r="A5135" t="str">
            <v>18JH00</v>
          </cell>
          <cell r="B5135">
            <v>133</v>
          </cell>
          <cell r="C5135">
            <v>0</v>
          </cell>
          <cell r="D5135">
            <v>78.13</v>
          </cell>
        </row>
        <row r="5136">
          <cell r="A5136" t="str">
            <v>18JI00</v>
          </cell>
          <cell r="B5136">
            <v>142</v>
          </cell>
          <cell r="C5136">
            <v>0</v>
          </cell>
          <cell r="D5136">
            <v>41.17</v>
          </cell>
        </row>
        <row r="5137">
          <cell r="A5137" t="str">
            <v>18JL00</v>
          </cell>
          <cell r="B5137">
            <v>71</v>
          </cell>
          <cell r="C5137">
            <v>54.06</v>
          </cell>
          <cell r="D5137">
            <v>102.87</v>
          </cell>
        </row>
        <row r="5138">
          <cell r="A5138" t="str">
            <v>18JO00</v>
          </cell>
          <cell r="B5138">
            <v>104</v>
          </cell>
          <cell r="C5138">
            <v>44.88</v>
          </cell>
          <cell r="D5138">
            <v>116.37</v>
          </cell>
        </row>
        <row r="5139">
          <cell r="A5139" t="str">
            <v>18JU00</v>
          </cell>
          <cell r="B5139">
            <v>168</v>
          </cell>
          <cell r="C5139">
            <v>0</v>
          </cell>
          <cell r="D5139">
            <v>40.83</v>
          </cell>
        </row>
        <row r="5140">
          <cell r="A5140" t="str">
            <v>18JW00</v>
          </cell>
          <cell r="B5140">
            <v>178</v>
          </cell>
          <cell r="C5140">
            <v>0</v>
          </cell>
          <cell r="D5140">
            <v>67.930000000000007</v>
          </cell>
        </row>
        <row r="5141">
          <cell r="A5141" t="str">
            <v>18JX00</v>
          </cell>
          <cell r="B5141">
            <v>562</v>
          </cell>
          <cell r="C5141">
            <v>0</v>
          </cell>
          <cell r="D5141">
            <v>144.07</v>
          </cell>
        </row>
        <row r="5142">
          <cell r="A5142" t="str">
            <v>18JY00</v>
          </cell>
          <cell r="B5142">
            <v>228</v>
          </cell>
          <cell r="C5142">
            <v>0</v>
          </cell>
          <cell r="D5142">
            <v>91.79</v>
          </cell>
        </row>
        <row r="5143">
          <cell r="A5143" t="str">
            <v>18KB00</v>
          </cell>
          <cell r="B5143">
            <v>452</v>
          </cell>
          <cell r="C5143">
            <v>0</v>
          </cell>
          <cell r="D5143">
            <v>18.21</v>
          </cell>
        </row>
        <row r="5144">
          <cell r="A5144" t="str">
            <v>18KD00</v>
          </cell>
          <cell r="B5144">
            <v>180</v>
          </cell>
          <cell r="C5144">
            <v>0</v>
          </cell>
          <cell r="D5144">
            <v>46.2</v>
          </cell>
        </row>
        <row r="5145">
          <cell r="A5145" t="str">
            <v>18KF00</v>
          </cell>
          <cell r="B5145">
            <v>173</v>
          </cell>
          <cell r="C5145">
            <v>0</v>
          </cell>
          <cell r="D5145">
            <v>116.07</v>
          </cell>
        </row>
        <row r="5146">
          <cell r="A5146" t="str">
            <v>18KG00</v>
          </cell>
          <cell r="B5146">
            <v>224</v>
          </cell>
          <cell r="C5146">
            <v>0</v>
          </cell>
          <cell r="D5146">
            <v>127.81</v>
          </cell>
        </row>
        <row r="5147">
          <cell r="A5147" t="str">
            <v>18KI00</v>
          </cell>
          <cell r="B5147">
            <v>86</v>
          </cell>
          <cell r="C5147">
            <v>0</v>
          </cell>
          <cell r="D5147">
            <v>50.82</v>
          </cell>
        </row>
        <row r="5148">
          <cell r="A5148" t="str">
            <v>18KJ00</v>
          </cell>
          <cell r="B5148">
            <v>307</v>
          </cell>
          <cell r="C5148">
            <v>65.87</v>
          </cell>
          <cell r="D5148">
            <v>276.89</v>
          </cell>
        </row>
        <row r="5149">
          <cell r="A5149" t="str">
            <v>18KK00</v>
          </cell>
          <cell r="B5149">
            <v>154</v>
          </cell>
          <cell r="C5149">
            <v>0</v>
          </cell>
          <cell r="D5149">
            <v>16.989999999999998</v>
          </cell>
        </row>
        <row r="5150">
          <cell r="A5150" t="str">
            <v>18KO00</v>
          </cell>
          <cell r="B5150">
            <v>50</v>
          </cell>
          <cell r="C5150">
            <v>7.34</v>
          </cell>
          <cell r="D5150">
            <v>41.71</v>
          </cell>
        </row>
        <row r="5151">
          <cell r="A5151" t="str">
            <v>18KP00</v>
          </cell>
          <cell r="B5151">
            <v>181</v>
          </cell>
          <cell r="C5151">
            <v>51.54</v>
          </cell>
          <cell r="D5151">
            <v>175.95</v>
          </cell>
        </row>
        <row r="5152">
          <cell r="A5152" t="str">
            <v>18KU00</v>
          </cell>
          <cell r="B5152">
            <v>86</v>
          </cell>
          <cell r="C5152">
            <v>0</v>
          </cell>
          <cell r="D5152">
            <v>25.92</v>
          </cell>
        </row>
        <row r="5153">
          <cell r="A5153" t="str">
            <v>18KV00</v>
          </cell>
          <cell r="B5153">
            <v>169</v>
          </cell>
          <cell r="C5153">
            <v>11.78</v>
          </cell>
          <cell r="D5153">
            <v>127.94</v>
          </cell>
        </row>
        <row r="5154">
          <cell r="A5154" t="str">
            <v>18KV01</v>
          </cell>
          <cell r="B5154">
            <v>28</v>
          </cell>
          <cell r="C5154">
            <v>0</v>
          </cell>
          <cell r="D5154">
            <v>17.62</v>
          </cell>
        </row>
        <row r="5155">
          <cell r="A5155" t="str">
            <v>18KX00</v>
          </cell>
          <cell r="B5155">
            <v>75</v>
          </cell>
          <cell r="C5155">
            <v>0</v>
          </cell>
          <cell r="D5155">
            <v>0</v>
          </cell>
        </row>
        <row r="5156">
          <cell r="A5156" t="str">
            <v>18LB00</v>
          </cell>
          <cell r="B5156">
            <v>293</v>
          </cell>
          <cell r="C5156">
            <v>313.69</v>
          </cell>
          <cell r="D5156">
            <v>515.09</v>
          </cell>
        </row>
        <row r="5157">
          <cell r="A5157" t="str">
            <v>18LE00</v>
          </cell>
          <cell r="B5157">
            <v>257</v>
          </cell>
          <cell r="C5157">
            <v>100.74</v>
          </cell>
          <cell r="D5157">
            <v>277.39</v>
          </cell>
        </row>
        <row r="5158">
          <cell r="A5158" t="str">
            <v>18LF00</v>
          </cell>
          <cell r="B5158">
            <v>94</v>
          </cell>
          <cell r="C5158">
            <v>24.35</v>
          </cell>
          <cell r="D5158">
            <v>88.96</v>
          </cell>
        </row>
        <row r="5159">
          <cell r="A5159" t="str">
            <v>18LH00</v>
          </cell>
          <cell r="B5159">
            <v>50</v>
          </cell>
          <cell r="C5159">
            <v>2.86</v>
          </cell>
          <cell r="D5159">
            <v>37.229999999999997</v>
          </cell>
        </row>
        <row r="5160">
          <cell r="A5160" t="str">
            <v>18LI00</v>
          </cell>
          <cell r="B5160">
            <v>48</v>
          </cell>
          <cell r="C5160">
            <v>0</v>
          </cell>
          <cell r="D5160">
            <v>32</v>
          </cell>
        </row>
        <row r="5161">
          <cell r="A5161" t="str">
            <v>18LJ00</v>
          </cell>
          <cell r="B5161">
            <v>227</v>
          </cell>
          <cell r="C5161">
            <v>317.54000000000002</v>
          </cell>
          <cell r="D5161">
            <v>473.57</v>
          </cell>
        </row>
        <row r="5162">
          <cell r="A5162" t="str">
            <v>18LK00</v>
          </cell>
          <cell r="B5162">
            <v>65</v>
          </cell>
          <cell r="C5162">
            <v>0</v>
          </cell>
          <cell r="D5162">
            <v>16.690000000000001</v>
          </cell>
        </row>
        <row r="5163">
          <cell r="A5163" t="str">
            <v>18LM00</v>
          </cell>
          <cell r="B5163">
            <v>231</v>
          </cell>
          <cell r="C5163">
            <v>503.16</v>
          </cell>
          <cell r="D5163">
            <v>661.94</v>
          </cell>
        </row>
        <row r="5164">
          <cell r="A5164" t="str">
            <v>18LN00</v>
          </cell>
          <cell r="B5164">
            <v>125</v>
          </cell>
          <cell r="C5164">
            <v>45.07</v>
          </cell>
          <cell r="D5164">
            <v>130.99</v>
          </cell>
        </row>
        <row r="5165">
          <cell r="A5165" t="str">
            <v>18LN01</v>
          </cell>
          <cell r="B5165">
            <v>7</v>
          </cell>
          <cell r="C5165">
            <v>0</v>
          </cell>
          <cell r="D5165">
            <v>0</v>
          </cell>
        </row>
        <row r="5166">
          <cell r="A5166" t="str">
            <v>18LP00</v>
          </cell>
          <cell r="B5166">
            <v>104</v>
          </cell>
          <cell r="C5166">
            <v>24.94</v>
          </cell>
          <cell r="D5166">
            <v>96.43</v>
          </cell>
        </row>
        <row r="5167">
          <cell r="A5167" t="str">
            <v>18LQ00</v>
          </cell>
          <cell r="B5167">
            <v>185</v>
          </cell>
          <cell r="C5167">
            <v>45.3</v>
          </cell>
          <cell r="D5167">
            <v>172.46</v>
          </cell>
        </row>
        <row r="5168">
          <cell r="A5168" t="str">
            <v>18LR00</v>
          </cell>
          <cell r="B5168">
            <v>173</v>
          </cell>
          <cell r="C5168">
            <v>140.81</v>
          </cell>
          <cell r="D5168">
            <v>259.73</v>
          </cell>
        </row>
        <row r="5169">
          <cell r="A5169" t="str">
            <v>18LS00</v>
          </cell>
          <cell r="B5169">
            <v>448</v>
          </cell>
          <cell r="C5169">
            <v>108.53</v>
          </cell>
          <cell r="D5169">
            <v>416.47</v>
          </cell>
        </row>
        <row r="5170">
          <cell r="A5170" t="str">
            <v>18LT00</v>
          </cell>
          <cell r="B5170">
            <v>114</v>
          </cell>
          <cell r="C5170">
            <v>49.45</v>
          </cell>
          <cell r="D5170">
            <v>127.81</v>
          </cell>
        </row>
        <row r="5171">
          <cell r="A5171" t="str">
            <v>18LU00</v>
          </cell>
          <cell r="B5171">
            <v>165</v>
          </cell>
          <cell r="C5171">
            <v>0</v>
          </cell>
          <cell r="D5171">
            <v>49.37</v>
          </cell>
        </row>
        <row r="5172">
          <cell r="A5172" t="str">
            <v>18LX00</v>
          </cell>
          <cell r="B5172">
            <v>176</v>
          </cell>
          <cell r="C5172">
            <v>463.37</v>
          </cell>
          <cell r="D5172">
            <v>584.34</v>
          </cell>
        </row>
        <row r="5173">
          <cell r="A5173" t="str">
            <v>18LX01</v>
          </cell>
          <cell r="B5173">
            <v>229</v>
          </cell>
          <cell r="C5173">
            <v>606.16</v>
          </cell>
          <cell r="D5173">
            <v>763.57</v>
          </cell>
        </row>
        <row r="5174">
          <cell r="A5174" t="str">
            <v>18LY00</v>
          </cell>
          <cell r="B5174">
            <v>50</v>
          </cell>
          <cell r="C5174">
            <v>0</v>
          </cell>
          <cell r="D5174">
            <v>11.88</v>
          </cell>
        </row>
        <row r="5175">
          <cell r="A5175" t="str">
            <v>18LZ00</v>
          </cell>
          <cell r="B5175">
            <v>88</v>
          </cell>
          <cell r="C5175">
            <v>250.42</v>
          </cell>
          <cell r="D5175">
            <v>310.89999999999998</v>
          </cell>
        </row>
        <row r="5176">
          <cell r="A5176" t="str">
            <v>18LZ01</v>
          </cell>
          <cell r="B5176">
            <v>123</v>
          </cell>
          <cell r="C5176">
            <v>0</v>
          </cell>
          <cell r="D5176">
            <v>38.25</v>
          </cell>
        </row>
        <row r="5177">
          <cell r="A5177" t="str">
            <v>18MA00</v>
          </cell>
          <cell r="B5177">
            <v>374</v>
          </cell>
          <cell r="C5177">
            <v>0</v>
          </cell>
          <cell r="D5177">
            <v>7.07</v>
          </cell>
        </row>
        <row r="5178">
          <cell r="A5178" t="str">
            <v>18MC00</v>
          </cell>
          <cell r="B5178">
            <v>213</v>
          </cell>
          <cell r="C5178">
            <v>75.540000000000006</v>
          </cell>
          <cell r="D5178">
            <v>221.95</v>
          </cell>
        </row>
        <row r="5179">
          <cell r="A5179" t="str">
            <v>18MF00</v>
          </cell>
          <cell r="B5179">
            <v>75</v>
          </cell>
          <cell r="C5179">
            <v>0</v>
          </cell>
          <cell r="D5179">
            <v>16.739999999999998</v>
          </cell>
        </row>
        <row r="5180">
          <cell r="A5180" t="str">
            <v>18MG00</v>
          </cell>
          <cell r="B5180">
            <v>200</v>
          </cell>
          <cell r="C5180">
            <v>0</v>
          </cell>
          <cell r="D5180">
            <v>121.1</v>
          </cell>
        </row>
        <row r="5181">
          <cell r="A5181" t="str">
            <v>18MH00</v>
          </cell>
          <cell r="B5181">
            <v>231</v>
          </cell>
          <cell r="C5181">
            <v>0</v>
          </cell>
          <cell r="D5181">
            <v>110.43</v>
          </cell>
        </row>
        <row r="5182">
          <cell r="A5182" t="str">
            <v>18MJ00</v>
          </cell>
          <cell r="B5182">
            <v>98</v>
          </cell>
          <cell r="C5182">
            <v>71.86</v>
          </cell>
          <cell r="D5182">
            <v>139.22</v>
          </cell>
        </row>
        <row r="5183">
          <cell r="A5183" t="str">
            <v>18MK00</v>
          </cell>
          <cell r="B5183">
            <v>246</v>
          </cell>
          <cell r="C5183">
            <v>0</v>
          </cell>
          <cell r="D5183">
            <v>147.12</v>
          </cell>
        </row>
        <row r="5184">
          <cell r="A5184" t="str">
            <v>18MM00</v>
          </cell>
          <cell r="B5184">
            <v>100</v>
          </cell>
          <cell r="C5184">
            <v>0</v>
          </cell>
          <cell r="D5184">
            <v>18.5</v>
          </cell>
        </row>
        <row r="5185">
          <cell r="A5185" t="str">
            <v>18MN00</v>
          </cell>
          <cell r="B5185">
            <v>405</v>
          </cell>
          <cell r="C5185">
            <v>125.31</v>
          </cell>
          <cell r="D5185">
            <v>403.69</v>
          </cell>
        </row>
        <row r="5186">
          <cell r="A5186" t="str">
            <v>18MO00</v>
          </cell>
          <cell r="B5186">
            <v>182</v>
          </cell>
          <cell r="C5186">
            <v>313.67</v>
          </cell>
          <cell r="D5186">
            <v>438.77</v>
          </cell>
        </row>
        <row r="5187">
          <cell r="A5187" t="str">
            <v>18MQ00</v>
          </cell>
          <cell r="B5187">
            <v>361</v>
          </cell>
          <cell r="C5187">
            <v>0</v>
          </cell>
          <cell r="D5187">
            <v>76.09</v>
          </cell>
        </row>
        <row r="5188">
          <cell r="A5188" t="str">
            <v>18MR00</v>
          </cell>
          <cell r="B5188">
            <v>360</v>
          </cell>
          <cell r="C5188">
            <v>40.25</v>
          </cell>
          <cell r="D5188">
            <v>287.7</v>
          </cell>
        </row>
        <row r="5189">
          <cell r="A5189" t="str">
            <v>18MS00</v>
          </cell>
          <cell r="B5189">
            <v>70</v>
          </cell>
          <cell r="C5189">
            <v>33.71</v>
          </cell>
          <cell r="D5189">
            <v>81.83</v>
          </cell>
        </row>
        <row r="5190">
          <cell r="A5190" t="str">
            <v>18MT00</v>
          </cell>
          <cell r="B5190">
            <v>294</v>
          </cell>
          <cell r="C5190">
            <v>0</v>
          </cell>
          <cell r="D5190">
            <v>102.51</v>
          </cell>
        </row>
        <row r="5191">
          <cell r="A5191" t="str">
            <v>18MW00</v>
          </cell>
          <cell r="B5191">
            <v>61</v>
          </cell>
          <cell r="C5191">
            <v>0</v>
          </cell>
          <cell r="D5191">
            <v>28.11</v>
          </cell>
        </row>
        <row r="5192">
          <cell r="A5192" t="str">
            <v>18MX00</v>
          </cell>
          <cell r="B5192">
            <v>90</v>
          </cell>
          <cell r="C5192">
            <v>0</v>
          </cell>
          <cell r="D5192">
            <v>20.74</v>
          </cell>
        </row>
        <row r="5193">
          <cell r="A5193" t="str">
            <v>18MY00</v>
          </cell>
          <cell r="B5193">
            <v>242</v>
          </cell>
          <cell r="C5193">
            <v>0</v>
          </cell>
          <cell r="D5193">
            <v>96.16</v>
          </cell>
        </row>
        <row r="5194">
          <cell r="A5194" t="str">
            <v>18MZ00</v>
          </cell>
          <cell r="B5194">
            <v>334</v>
          </cell>
          <cell r="C5194">
            <v>228.34</v>
          </cell>
          <cell r="D5194">
            <v>457.92</v>
          </cell>
        </row>
        <row r="5195">
          <cell r="A5195" t="str">
            <v>18NA00</v>
          </cell>
          <cell r="B5195">
            <v>38</v>
          </cell>
          <cell r="C5195">
            <v>18.05</v>
          </cell>
          <cell r="D5195">
            <v>44.17</v>
          </cell>
        </row>
        <row r="5196">
          <cell r="A5196" t="str">
            <v>18NC00</v>
          </cell>
          <cell r="B5196">
            <v>296</v>
          </cell>
          <cell r="C5196">
            <v>0</v>
          </cell>
          <cell r="D5196">
            <v>80.459999999999994</v>
          </cell>
        </row>
        <row r="5197">
          <cell r="A5197" t="str">
            <v>18NF00</v>
          </cell>
          <cell r="B5197">
            <v>87</v>
          </cell>
          <cell r="C5197">
            <v>0</v>
          </cell>
          <cell r="D5197">
            <v>35.29</v>
          </cell>
        </row>
        <row r="5198">
          <cell r="A5198" t="str">
            <v>18NH00</v>
          </cell>
          <cell r="B5198">
            <v>128</v>
          </cell>
          <cell r="C5198">
            <v>0</v>
          </cell>
          <cell r="D5198">
            <v>9.26</v>
          </cell>
        </row>
        <row r="5199">
          <cell r="A5199" t="str">
            <v>18NI00</v>
          </cell>
          <cell r="B5199">
            <v>434</v>
          </cell>
          <cell r="C5199">
            <v>0</v>
          </cell>
          <cell r="D5199">
            <v>0</v>
          </cell>
        </row>
        <row r="5200">
          <cell r="A5200" t="str">
            <v>18NM00</v>
          </cell>
          <cell r="B5200">
            <v>320</v>
          </cell>
          <cell r="C5200">
            <v>117.59</v>
          </cell>
          <cell r="D5200">
            <v>337.55</v>
          </cell>
        </row>
        <row r="5201">
          <cell r="A5201" t="str">
            <v>18NN00</v>
          </cell>
          <cell r="B5201">
            <v>236</v>
          </cell>
          <cell r="C5201">
            <v>0</v>
          </cell>
          <cell r="D5201">
            <v>79.52</v>
          </cell>
        </row>
        <row r="5202">
          <cell r="A5202" t="str">
            <v>18NQ00</v>
          </cell>
          <cell r="B5202">
            <v>58</v>
          </cell>
          <cell r="C5202">
            <v>0</v>
          </cell>
          <cell r="D5202">
            <v>38.25</v>
          </cell>
        </row>
        <row r="5203">
          <cell r="A5203" t="str">
            <v>18NR00</v>
          </cell>
          <cell r="B5203">
            <v>107</v>
          </cell>
          <cell r="C5203">
            <v>103.21</v>
          </cell>
          <cell r="D5203">
            <v>176.76</v>
          </cell>
        </row>
        <row r="5204">
          <cell r="A5204" t="str">
            <v>18NS00</v>
          </cell>
          <cell r="B5204">
            <v>184</v>
          </cell>
          <cell r="C5204">
            <v>144.80000000000001</v>
          </cell>
          <cell r="D5204">
            <v>271.27</v>
          </cell>
        </row>
        <row r="5205">
          <cell r="A5205" t="str">
            <v>18NU00</v>
          </cell>
          <cell r="B5205">
            <v>344</v>
          </cell>
          <cell r="C5205">
            <v>55.68</v>
          </cell>
          <cell r="D5205">
            <v>292.13</v>
          </cell>
        </row>
        <row r="5206">
          <cell r="A5206" t="str">
            <v>18NV00</v>
          </cell>
          <cell r="B5206">
            <v>218</v>
          </cell>
          <cell r="C5206">
            <v>707.19</v>
          </cell>
          <cell r="D5206">
            <v>857.04</v>
          </cell>
        </row>
        <row r="5207">
          <cell r="A5207" t="str">
            <v>18NW00</v>
          </cell>
          <cell r="B5207">
            <v>253</v>
          </cell>
          <cell r="C5207">
            <v>0</v>
          </cell>
          <cell r="D5207">
            <v>108.72</v>
          </cell>
        </row>
        <row r="5208">
          <cell r="A5208" t="str">
            <v>18NX00</v>
          </cell>
          <cell r="B5208">
            <v>147</v>
          </cell>
          <cell r="C5208">
            <v>0</v>
          </cell>
          <cell r="D5208">
            <v>28.66</v>
          </cell>
        </row>
        <row r="5209">
          <cell r="A5209" t="str">
            <v>18OA00</v>
          </cell>
          <cell r="B5209">
            <v>214</v>
          </cell>
          <cell r="C5209">
            <v>47.77</v>
          </cell>
          <cell r="D5209">
            <v>194.87</v>
          </cell>
        </row>
        <row r="5210">
          <cell r="A5210" t="str">
            <v>18OD00</v>
          </cell>
          <cell r="B5210">
            <v>175</v>
          </cell>
          <cell r="C5210">
            <v>384.57</v>
          </cell>
          <cell r="D5210">
            <v>504.86</v>
          </cell>
        </row>
        <row r="5211">
          <cell r="A5211" t="str">
            <v>18OE00</v>
          </cell>
          <cell r="B5211">
            <v>61</v>
          </cell>
          <cell r="C5211">
            <v>33.700000000000003</v>
          </cell>
          <cell r="D5211">
            <v>75.63</v>
          </cell>
        </row>
        <row r="5212">
          <cell r="A5212" t="str">
            <v>18OF00</v>
          </cell>
          <cell r="B5212">
            <v>503</v>
          </cell>
          <cell r="C5212">
            <v>600.6</v>
          </cell>
          <cell r="D5212">
            <v>946.35</v>
          </cell>
        </row>
        <row r="5213">
          <cell r="A5213" t="str">
            <v>18OH00</v>
          </cell>
          <cell r="B5213">
            <v>34</v>
          </cell>
          <cell r="C5213">
            <v>0</v>
          </cell>
          <cell r="D5213">
            <v>14.26</v>
          </cell>
        </row>
        <row r="5214">
          <cell r="A5214" t="str">
            <v>18OL00</v>
          </cell>
          <cell r="B5214">
            <v>40</v>
          </cell>
          <cell r="C5214">
            <v>1.22</v>
          </cell>
          <cell r="D5214">
            <v>28.71</v>
          </cell>
        </row>
        <row r="5215">
          <cell r="A5215" t="str">
            <v>18OM00</v>
          </cell>
          <cell r="B5215">
            <v>101</v>
          </cell>
          <cell r="C5215">
            <v>0</v>
          </cell>
          <cell r="D5215">
            <v>68.31</v>
          </cell>
        </row>
        <row r="5216">
          <cell r="A5216" t="str">
            <v>18OP00</v>
          </cell>
          <cell r="B5216">
            <v>329</v>
          </cell>
          <cell r="C5216">
            <v>0</v>
          </cell>
          <cell r="D5216">
            <v>0</v>
          </cell>
        </row>
        <row r="5217">
          <cell r="A5217" t="str">
            <v>18OQ00</v>
          </cell>
          <cell r="B5217">
            <v>53</v>
          </cell>
          <cell r="C5217">
            <v>214</v>
          </cell>
          <cell r="D5217">
            <v>250.43</v>
          </cell>
        </row>
        <row r="5218">
          <cell r="A5218" t="str">
            <v>18OR00</v>
          </cell>
          <cell r="B5218">
            <v>264</v>
          </cell>
          <cell r="C5218">
            <v>798.36</v>
          </cell>
          <cell r="D5218">
            <v>979.82</v>
          </cell>
        </row>
        <row r="5219">
          <cell r="A5219" t="str">
            <v>18OV00</v>
          </cell>
          <cell r="B5219">
            <v>522</v>
          </cell>
          <cell r="C5219">
            <v>0</v>
          </cell>
          <cell r="D5219">
            <v>17.29</v>
          </cell>
        </row>
        <row r="5220">
          <cell r="A5220" t="str">
            <v>18OY00</v>
          </cell>
          <cell r="B5220">
            <v>74</v>
          </cell>
          <cell r="C5220">
            <v>0</v>
          </cell>
          <cell r="D5220">
            <v>15.22</v>
          </cell>
        </row>
        <row r="5221">
          <cell r="A5221" t="str">
            <v>18OZ00</v>
          </cell>
          <cell r="B5221">
            <v>71</v>
          </cell>
          <cell r="C5221">
            <v>0</v>
          </cell>
          <cell r="D5221">
            <v>10.1</v>
          </cell>
        </row>
        <row r="5222">
          <cell r="A5222" t="str">
            <v>18PA00</v>
          </cell>
          <cell r="B5222">
            <v>198</v>
          </cell>
          <cell r="C5222">
            <v>69.31</v>
          </cell>
          <cell r="D5222">
            <v>205.41</v>
          </cell>
        </row>
        <row r="5223">
          <cell r="A5223" t="str">
            <v>18PC00</v>
          </cell>
          <cell r="B5223">
            <v>217</v>
          </cell>
          <cell r="C5223">
            <v>345.98</v>
          </cell>
          <cell r="D5223">
            <v>495.13</v>
          </cell>
        </row>
        <row r="5224">
          <cell r="A5224" t="str">
            <v>18PE00</v>
          </cell>
          <cell r="B5224">
            <v>73</v>
          </cell>
          <cell r="C5224">
            <v>0</v>
          </cell>
          <cell r="D5224">
            <v>23.48</v>
          </cell>
        </row>
        <row r="5225">
          <cell r="A5225" t="str">
            <v>18PJ00</v>
          </cell>
          <cell r="B5225">
            <v>102</v>
          </cell>
          <cell r="C5225">
            <v>197.31</v>
          </cell>
          <cell r="D5225">
            <v>267.42</v>
          </cell>
        </row>
        <row r="5226">
          <cell r="A5226" t="str">
            <v>18PM00</v>
          </cell>
          <cell r="B5226">
            <v>254</v>
          </cell>
          <cell r="C5226">
            <v>20.07</v>
          </cell>
          <cell r="D5226">
            <v>194.66</v>
          </cell>
        </row>
        <row r="5227">
          <cell r="A5227" t="str">
            <v>18PN00</v>
          </cell>
          <cell r="B5227">
            <v>148</v>
          </cell>
          <cell r="C5227">
            <v>283.77</v>
          </cell>
          <cell r="D5227">
            <v>385.5</v>
          </cell>
        </row>
        <row r="5228">
          <cell r="A5228" t="str">
            <v>18PP00</v>
          </cell>
          <cell r="B5228">
            <v>31</v>
          </cell>
          <cell r="C5228">
            <v>0</v>
          </cell>
          <cell r="D5228">
            <v>19.649999999999999</v>
          </cell>
        </row>
        <row r="5229">
          <cell r="A5229" t="str">
            <v>18PQ00</v>
          </cell>
          <cell r="B5229">
            <v>559</v>
          </cell>
          <cell r="C5229">
            <v>1708.61</v>
          </cell>
          <cell r="D5229">
            <v>2092.85</v>
          </cell>
        </row>
        <row r="5230">
          <cell r="A5230" t="str">
            <v>18PT00</v>
          </cell>
          <cell r="B5230">
            <v>297</v>
          </cell>
          <cell r="C5230">
            <v>345.16</v>
          </cell>
          <cell r="D5230">
            <v>549.30999999999995</v>
          </cell>
        </row>
        <row r="5231">
          <cell r="A5231" t="str">
            <v>18PU00</v>
          </cell>
          <cell r="B5231">
            <v>89</v>
          </cell>
          <cell r="C5231">
            <v>0</v>
          </cell>
          <cell r="D5231">
            <v>10.29</v>
          </cell>
        </row>
        <row r="5232">
          <cell r="A5232" t="str">
            <v>18PV00</v>
          </cell>
          <cell r="B5232">
            <v>175</v>
          </cell>
          <cell r="C5232">
            <v>65.739999999999995</v>
          </cell>
          <cell r="D5232">
            <v>186.02</v>
          </cell>
        </row>
        <row r="5233">
          <cell r="A5233" t="str">
            <v>18PW00</v>
          </cell>
          <cell r="B5233">
            <v>241</v>
          </cell>
          <cell r="C5233">
            <v>0</v>
          </cell>
          <cell r="D5233">
            <v>142.25</v>
          </cell>
        </row>
        <row r="5234">
          <cell r="A5234" t="str">
            <v>18PX00</v>
          </cell>
          <cell r="B5234">
            <v>325</v>
          </cell>
          <cell r="C5234">
            <v>419.59</v>
          </cell>
          <cell r="D5234">
            <v>642.98</v>
          </cell>
        </row>
        <row r="5235">
          <cell r="A5235" t="str">
            <v>18PY00</v>
          </cell>
          <cell r="B5235">
            <v>241</v>
          </cell>
          <cell r="C5235">
            <v>0</v>
          </cell>
          <cell r="D5235">
            <v>53.44</v>
          </cell>
        </row>
        <row r="5236">
          <cell r="A5236" t="str">
            <v>18QA00</v>
          </cell>
          <cell r="B5236">
            <v>312</v>
          </cell>
          <cell r="C5236">
            <v>0</v>
          </cell>
          <cell r="D5236">
            <v>70.260000000000005</v>
          </cell>
        </row>
        <row r="5237">
          <cell r="A5237" t="str">
            <v>18QB00</v>
          </cell>
          <cell r="B5237">
            <v>189</v>
          </cell>
          <cell r="C5237">
            <v>62.48</v>
          </cell>
          <cell r="D5237">
            <v>192.39</v>
          </cell>
        </row>
        <row r="5238">
          <cell r="A5238" t="str">
            <v>18QC00</v>
          </cell>
          <cell r="B5238">
            <v>114</v>
          </cell>
          <cell r="C5238">
            <v>0</v>
          </cell>
          <cell r="D5238">
            <v>62.88</v>
          </cell>
        </row>
        <row r="5239">
          <cell r="A5239" t="str">
            <v>18QD00</v>
          </cell>
          <cell r="B5239">
            <v>220</v>
          </cell>
          <cell r="C5239">
            <v>13.52</v>
          </cell>
          <cell r="D5239">
            <v>164.74</v>
          </cell>
        </row>
        <row r="5240">
          <cell r="A5240" t="str">
            <v>18QE00</v>
          </cell>
          <cell r="B5240">
            <v>43</v>
          </cell>
          <cell r="C5240">
            <v>50.78</v>
          </cell>
          <cell r="D5240">
            <v>80.34</v>
          </cell>
        </row>
        <row r="5241">
          <cell r="A5241" t="str">
            <v>18QF00</v>
          </cell>
          <cell r="B5241">
            <v>447</v>
          </cell>
          <cell r="C5241">
            <v>0</v>
          </cell>
          <cell r="D5241">
            <v>213.78</v>
          </cell>
        </row>
        <row r="5242">
          <cell r="A5242" t="str">
            <v>18QG00</v>
          </cell>
          <cell r="B5242">
            <v>133</v>
          </cell>
          <cell r="C5242">
            <v>0</v>
          </cell>
          <cell r="D5242">
            <v>65.2</v>
          </cell>
        </row>
        <row r="5243">
          <cell r="A5243" t="str">
            <v>18QJ00</v>
          </cell>
          <cell r="B5243">
            <v>88</v>
          </cell>
          <cell r="C5243">
            <v>0</v>
          </cell>
          <cell r="D5243">
            <v>39.67</v>
          </cell>
        </row>
        <row r="5244">
          <cell r="A5244" t="str">
            <v>18QK00</v>
          </cell>
          <cell r="B5244">
            <v>280</v>
          </cell>
          <cell r="C5244">
            <v>679.2</v>
          </cell>
          <cell r="D5244">
            <v>871.67</v>
          </cell>
        </row>
        <row r="5245">
          <cell r="A5245" t="str">
            <v>18QS00</v>
          </cell>
          <cell r="B5245">
            <v>162</v>
          </cell>
          <cell r="C5245">
            <v>4.17</v>
          </cell>
          <cell r="D5245">
            <v>115.52</v>
          </cell>
        </row>
        <row r="5246">
          <cell r="A5246" t="str">
            <v>18QU00</v>
          </cell>
          <cell r="B5246">
            <v>59</v>
          </cell>
          <cell r="C5246">
            <v>50.38</v>
          </cell>
          <cell r="D5246">
            <v>90.94</v>
          </cell>
        </row>
        <row r="5247">
          <cell r="A5247" t="str">
            <v>18QW00</v>
          </cell>
          <cell r="B5247">
            <v>322</v>
          </cell>
          <cell r="C5247">
            <v>124.14</v>
          </cell>
          <cell r="D5247">
            <v>345.47</v>
          </cell>
        </row>
        <row r="5248">
          <cell r="A5248" t="str">
            <v>18QY00</v>
          </cell>
          <cell r="B5248">
            <v>161</v>
          </cell>
          <cell r="C5248">
            <v>261.37</v>
          </cell>
          <cell r="D5248">
            <v>372.04</v>
          </cell>
        </row>
        <row r="5249">
          <cell r="A5249" t="str">
            <v>18QZ00</v>
          </cell>
          <cell r="B5249">
            <v>208</v>
          </cell>
          <cell r="C5249">
            <v>487.87</v>
          </cell>
          <cell r="D5249">
            <v>630.85</v>
          </cell>
        </row>
        <row r="5250">
          <cell r="A5250" t="str">
            <v>18QZ01</v>
          </cell>
          <cell r="B5250">
            <v>176</v>
          </cell>
          <cell r="C5250">
            <v>526.48</v>
          </cell>
          <cell r="D5250">
            <v>647.45000000000005</v>
          </cell>
        </row>
        <row r="5251">
          <cell r="A5251" t="str">
            <v>18RA00</v>
          </cell>
          <cell r="B5251">
            <v>157</v>
          </cell>
          <cell r="C5251">
            <v>299.02999999999997</v>
          </cell>
          <cell r="D5251">
            <v>406.94</v>
          </cell>
        </row>
        <row r="5252">
          <cell r="A5252" t="str">
            <v>18RD00</v>
          </cell>
          <cell r="B5252">
            <v>232</v>
          </cell>
          <cell r="C5252">
            <v>0</v>
          </cell>
          <cell r="D5252">
            <v>109.43</v>
          </cell>
        </row>
        <row r="5253">
          <cell r="A5253" t="str">
            <v>18RG00</v>
          </cell>
          <cell r="B5253">
            <v>43</v>
          </cell>
          <cell r="C5253">
            <v>29.63</v>
          </cell>
          <cell r="D5253">
            <v>59.19</v>
          </cell>
        </row>
        <row r="5254">
          <cell r="A5254" t="str">
            <v>18RI00</v>
          </cell>
          <cell r="B5254">
            <v>183</v>
          </cell>
          <cell r="C5254">
            <v>0</v>
          </cell>
          <cell r="D5254">
            <v>86.49</v>
          </cell>
        </row>
        <row r="5255">
          <cell r="A5255" t="str">
            <v>18RJ00</v>
          </cell>
          <cell r="B5255">
            <v>483</v>
          </cell>
          <cell r="C5255">
            <v>1254.99</v>
          </cell>
          <cell r="D5255">
            <v>1586.99</v>
          </cell>
        </row>
        <row r="5256">
          <cell r="A5256" t="str">
            <v>18RK00</v>
          </cell>
          <cell r="B5256">
            <v>107</v>
          </cell>
          <cell r="C5256">
            <v>0</v>
          </cell>
          <cell r="D5256">
            <v>16.190000000000001</v>
          </cell>
        </row>
        <row r="5257">
          <cell r="A5257" t="str">
            <v>18RN00</v>
          </cell>
          <cell r="B5257">
            <v>560</v>
          </cell>
          <cell r="C5257">
            <v>0</v>
          </cell>
          <cell r="D5257">
            <v>153.59</v>
          </cell>
        </row>
        <row r="5258">
          <cell r="A5258" t="str">
            <v>18RO00</v>
          </cell>
          <cell r="B5258">
            <v>355</v>
          </cell>
          <cell r="C5258">
            <v>0</v>
          </cell>
          <cell r="D5258">
            <v>36.299999999999997</v>
          </cell>
        </row>
        <row r="5259">
          <cell r="A5259" t="str">
            <v>18RQ00</v>
          </cell>
          <cell r="B5259">
            <v>154</v>
          </cell>
          <cell r="C5259">
            <v>0</v>
          </cell>
          <cell r="D5259">
            <v>39.93</v>
          </cell>
        </row>
        <row r="5260">
          <cell r="A5260" t="str">
            <v>18RR00</v>
          </cell>
          <cell r="B5260">
            <v>121</v>
          </cell>
          <cell r="C5260">
            <v>77.03</v>
          </cell>
          <cell r="D5260">
            <v>160.19999999999999</v>
          </cell>
        </row>
        <row r="5261">
          <cell r="A5261" t="str">
            <v>18RU00</v>
          </cell>
          <cell r="B5261">
            <v>106</v>
          </cell>
          <cell r="C5261">
            <v>24.94</v>
          </cell>
          <cell r="D5261">
            <v>97.8</v>
          </cell>
        </row>
        <row r="5262">
          <cell r="A5262" t="str">
            <v>18RV00</v>
          </cell>
          <cell r="B5262">
            <v>76</v>
          </cell>
          <cell r="C5262">
            <v>0</v>
          </cell>
          <cell r="D5262">
            <v>43.72</v>
          </cell>
        </row>
        <row r="5263">
          <cell r="A5263" t="str">
            <v>18SC00</v>
          </cell>
          <cell r="B5263">
            <v>120</v>
          </cell>
          <cell r="C5263">
            <v>135.94</v>
          </cell>
          <cell r="D5263">
            <v>218.42</v>
          </cell>
        </row>
        <row r="5264">
          <cell r="A5264" t="str">
            <v>18SE00</v>
          </cell>
          <cell r="B5264">
            <v>140</v>
          </cell>
          <cell r="C5264">
            <v>0.31</v>
          </cell>
          <cell r="D5264">
            <v>96.55</v>
          </cell>
        </row>
        <row r="5265">
          <cell r="A5265" t="str">
            <v>18SF00</v>
          </cell>
          <cell r="B5265">
            <v>70</v>
          </cell>
          <cell r="C5265">
            <v>0</v>
          </cell>
          <cell r="D5265">
            <v>0</v>
          </cell>
        </row>
        <row r="5266">
          <cell r="A5266" t="str">
            <v>18SH00</v>
          </cell>
          <cell r="B5266">
            <v>182</v>
          </cell>
          <cell r="C5266">
            <v>171.27</v>
          </cell>
          <cell r="D5266">
            <v>296.37</v>
          </cell>
        </row>
        <row r="5267">
          <cell r="A5267" t="str">
            <v>18SI00</v>
          </cell>
          <cell r="B5267">
            <v>108</v>
          </cell>
          <cell r="C5267">
            <v>0</v>
          </cell>
          <cell r="D5267">
            <v>60.28</v>
          </cell>
        </row>
        <row r="5268">
          <cell r="A5268" t="str">
            <v>18SL00</v>
          </cell>
          <cell r="B5268">
            <v>131</v>
          </cell>
          <cell r="C5268">
            <v>13.99</v>
          </cell>
          <cell r="D5268">
            <v>104.03</v>
          </cell>
        </row>
        <row r="5269">
          <cell r="A5269" t="str">
            <v>18SN00</v>
          </cell>
          <cell r="B5269">
            <v>156</v>
          </cell>
          <cell r="C5269">
            <v>0</v>
          </cell>
          <cell r="D5269">
            <v>75.52</v>
          </cell>
        </row>
        <row r="5270">
          <cell r="A5270" t="str">
            <v>18SO00</v>
          </cell>
          <cell r="B5270">
            <v>62</v>
          </cell>
          <cell r="C5270">
            <v>0</v>
          </cell>
          <cell r="D5270">
            <v>31.19</v>
          </cell>
        </row>
        <row r="5271">
          <cell r="A5271" t="str">
            <v>18SP00</v>
          </cell>
          <cell r="B5271">
            <v>344</v>
          </cell>
          <cell r="C5271">
            <v>0</v>
          </cell>
          <cell r="D5271">
            <v>72.45</v>
          </cell>
        </row>
        <row r="5272">
          <cell r="A5272" t="str">
            <v>18SR00</v>
          </cell>
          <cell r="B5272">
            <v>103</v>
          </cell>
          <cell r="C5272">
            <v>0</v>
          </cell>
          <cell r="D5272">
            <v>66.19</v>
          </cell>
        </row>
        <row r="5273">
          <cell r="A5273" t="str">
            <v>18SU00</v>
          </cell>
          <cell r="B5273">
            <v>200</v>
          </cell>
          <cell r="C5273">
            <v>131.56</v>
          </cell>
          <cell r="D5273">
            <v>269.02999999999997</v>
          </cell>
        </row>
        <row r="5274">
          <cell r="A5274" t="str">
            <v>18SV00</v>
          </cell>
          <cell r="B5274">
            <v>813</v>
          </cell>
          <cell r="C5274">
            <v>665.15</v>
          </cell>
          <cell r="D5274">
            <v>1223.97</v>
          </cell>
        </row>
        <row r="5275">
          <cell r="A5275" t="str">
            <v>18SZ00</v>
          </cell>
          <cell r="B5275">
            <v>70</v>
          </cell>
          <cell r="C5275">
            <v>30.16</v>
          </cell>
          <cell r="D5275">
            <v>78.27</v>
          </cell>
        </row>
        <row r="5276">
          <cell r="A5276" t="str">
            <v>18TA00</v>
          </cell>
          <cell r="B5276">
            <v>46</v>
          </cell>
          <cell r="C5276">
            <v>0</v>
          </cell>
          <cell r="D5276">
            <v>9.11</v>
          </cell>
        </row>
        <row r="5277">
          <cell r="A5277" t="str">
            <v>18TC00</v>
          </cell>
          <cell r="B5277">
            <v>58</v>
          </cell>
          <cell r="C5277">
            <v>0.71</v>
          </cell>
          <cell r="D5277">
            <v>40.58</v>
          </cell>
        </row>
        <row r="5278">
          <cell r="A5278" t="str">
            <v>18TF00</v>
          </cell>
          <cell r="B5278">
            <v>44</v>
          </cell>
          <cell r="C5278">
            <v>5.17</v>
          </cell>
          <cell r="D5278">
            <v>35.409999999999997</v>
          </cell>
        </row>
        <row r="5279">
          <cell r="A5279" t="str">
            <v>18TH00</v>
          </cell>
          <cell r="B5279">
            <v>52</v>
          </cell>
          <cell r="C5279">
            <v>0</v>
          </cell>
          <cell r="D5279">
            <v>27.86</v>
          </cell>
        </row>
        <row r="5280">
          <cell r="A5280" t="str">
            <v>18TJ00</v>
          </cell>
          <cell r="B5280">
            <v>77</v>
          </cell>
          <cell r="C5280">
            <v>0</v>
          </cell>
          <cell r="D5280">
            <v>44.23</v>
          </cell>
        </row>
        <row r="5281">
          <cell r="A5281" t="str">
            <v>18TK00</v>
          </cell>
          <cell r="B5281">
            <v>62</v>
          </cell>
          <cell r="C5281">
            <v>0</v>
          </cell>
          <cell r="D5281">
            <v>42</v>
          </cell>
        </row>
        <row r="5282">
          <cell r="A5282" t="str">
            <v>18TL00</v>
          </cell>
          <cell r="B5282">
            <v>109</v>
          </cell>
          <cell r="C5282">
            <v>22.33</v>
          </cell>
          <cell r="D5282">
            <v>97.25</v>
          </cell>
        </row>
        <row r="5283">
          <cell r="A5283" t="str">
            <v>18TM00</v>
          </cell>
          <cell r="B5283">
            <v>154</v>
          </cell>
          <cell r="C5283">
            <v>368.14</v>
          </cell>
          <cell r="D5283">
            <v>474</v>
          </cell>
        </row>
        <row r="5284">
          <cell r="A5284" t="str">
            <v>18TN00</v>
          </cell>
          <cell r="B5284">
            <v>120</v>
          </cell>
          <cell r="C5284">
            <v>213.25</v>
          </cell>
          <cell r="D5284">
            <v>295.73</v>
          </cell>
        </row>
        <row r="5285">
          <cell r="A5285" t="str">
            <v>18TP00</v>
          </cell>
          <cell r="B5285">
            <v>92</v>
          </cell>
          <cell r="C5285">
            <v>39.92</v>
          </cell>
          <cell r="D5285">
            <v>103.16</v>
          </cell>
        </row>
        <row r="5286">
          <cell r="A5286" t="str">
            <v>18TQ00</v>
          </cell>
          <cell r="B5286">
            <v>88</v>
          </cell>
          <cell r="C5286">
            <v>0</v>
          </cell>
          <cell r="D5286">
            <v>20.71</v>
          </cell>
        </row>
        <row r="5287">
          <cell r="A5287" t="str">
            <v>18TS00</v>
          </cell>
          <cell r="B5287">
            <v>146</v>
          </cell>
          <cell r="C5287">
            <v>0</v>
          </cell>
          <cell r="D5287">
            <v>82.85</v>
          </cell>
        </row>
        <row r="5288">
          <cell r="A5288" t="str">
            <v>18TV00</v>
          </cell>
          <cell r="B5288">
            <v>232</v>
          </cell>
          <cell r="C5288">
            <v>656.09</v>
          </cell>
          <cell r="D5288">
            <v>815.56</v>
          </cell>
        </row>
        <row r="5289">
          <cell r="A5289" t="str">
            <v>18TW00</v>
          </cell>
          <cell r="B5289">
            <v>147</v>
          </cell>
          <cell r="C5289">
            <v>0</v>
          </cell>
          <cell r="D5289">
            <v>57.68</v>
          </cell>
        </row>
        <row r="5290">
          <cell r="A5290" t="str">
            <v>18UC00</v>
          </cell>
          <cell r="B5290">
            <v>517</v>
          </cell>
          <cell r="C5290">
            <v>358.49</v>
          </cell>
          <cell r="D5290">
            <v>713.86</v>
          </cell>
        </row>
        <row r="5291">
          <cell r="A5291" t="str">
            <v>18UD00</v>
          </cell>
          <cell r="B5291">
            <v>50</v>
          </cell>
          <cell r="C5291">
            <v>1.1399999999999999</v>
          </cell>
          <cell r="D5291">
            <v>35.51</v>
          </cell>
        </row>
        <row r="5292">
          <cell r="A5292" t="str">
            <v>18UE00</v>
          </cell>
          <cell r="B5292">
            <v>69</v>
          </cell>
          <cell r="C5292">
            <v>61.26</v>
          </cell>
          <cell r="D5292">
            <v>108.69</v>
          </cell>
        </row>
        <row r="5293">
          <cell r="A5293" t="str">
            <v>18UF00</v>
          </cell>
          <cell r="B5293">
            <v>72</v>
          </cell>
          <cell r="C5293">
            <v>0</v>
          </cell>
          <cell r="D5293">
            <v>39.590000000000003</v>
          </cell>
        </row>
        <row r="5294">
          <cell r="A5294" t="str">
            <v>18UG00</v>
          </cell>
          <cell r="B5294">
            <v>410</v>
          </cell>
          <cell r="C5294">
            <v>0</v>
          </cell>
          <cell r="D5294">
            <v>109.15</v>
          </cell>
        </row>
        <row r="5295">
          <cell r="A5295" t="str">
            <v>18UH00</v>
          </cell>
          <cell r="B5295">
            <v>369</v>
          </cell>
          <cell r="C5295">
            <v>0</v>
          </cell>
          <cell r="D5295">
            <v>8.61</v>
          </cell>
        </row>
        <row r="5296">
          <cell r="A5296" t="str">
            <v>18UH01</v>
          </cell>
          <cell r="B5296">
            <v>404</v>
          </cell>
          <cell r="C5296">
            <v>0</v>
          </cell>
          <cell r="D5296">
            <v>18.190000000000001</v>
          </cell>
        </row>
        <row r="5297">
          <cell r="A5297" t="str">
            <v>18UK00</v>
          </cell>
          <cell r="B5297">
            <v>84</v>
          </cell>
          <cell r="C5297">
            <v>0</v>
          </cell>
          <cell r="D5297">
            <v>16.68</v>
          </cell>
        </row>
        <row r="5298">
          <cell r="A5298" t="str">
            <v>18UL00</v>
          </cell>
          <cell r="B5298">
            <v>44</v>
          </cell>
          <cell r="C5298">
            <v>21.85</v>
          </cell>
          <cell r="D5298">
            <v>52.09</v>
          </cell>
        </row>
        <row r="5299">
          <cell r="A5299" t="str">
            <v>18UM00</v>
          </cell>
          <cell r="B5299">
            <v>165</v>
          </cell>
          <cell r="C5299">
            <v>463.08</v>
          </cell>
          <cell r="D5299">
            <v>576.49</v>
          </cell>
        </row>
        <row r="5300">
          <cell r="A5300" t="str">
            <v>18UQ00</v>
          </cell>
          <cell r="B5300">
            <v>205</v>
          </cell>
          <cell r="C5300">
            <v>35.64</v>
          </cell>
          <cell r="D5300">
            <v>176.55</v>
          </cell>
        </row>
        <row r="5301">
          <cell r="A5301" t="str">
            <v>18UR00</v>
          </cell>
          <cell r="B5301">
            <v>403</v>
          </cell>
          <cell r="C5301">
            <v>233.42</v>
          </cell>
          <cell r="D5301">
            <v>510.43</v>
          </cell>
        </row>
        <row r="5302">
          <cell r="A5302" t="str">
            <v>18US00</v>
          </cell>
          <cell r="B5302">
            <v>88</v>
          </cell>
          <cell r="C5302">
            <v>0</v>
          </cell>
          <cell r="D5302">
            <v>59.69</v>
          </cell>
        </row>
        <row r="5303">
          <cell r="A5303" t="str">
            <v>18UT00</v>
          </cell>
          <cell r="B5303">
            <v>95</v>
          </cell>
          <cell r="C5303">
            <v>0</v>
          </cell>
          <cell r="D5303">
            <v>10.3</v>
          </cell>
        </row>
        <row r="5304">
          <cell r="A5304" t="str">
            <v>18UV00</v>
          </cell>
          <cell r="B5304">
            <v>101</v>
          </cell>
          <cell r="C5304">
            <v>101.25</v>
          </cell>
          <cell r="D5304">
            <v>170.67</v>
          </cell>
        </row>
        <row r="5305">
          <cell r="A5305" t="str">
            <v>18UY00</v>
          </cell>
          <cell r="B5305">
            <v>300</v>
          </cell>
          <cell r="C5305">
            <v>0</v>
          </cell>
          <cell r="D5305">
            <v>133.34</v>
          </cell>
        </row>
        <row r="5306">
          <cell r="A5306" t="str">
            <v>18VB00</v>
          </cell>
          <cell r="B5306">
            <v>308</v>
          </cell>
          <cell r="C5306">
            <v>1021.44</v>
          </cell>
          <cell r="D5306">
            <v>1233.1500000000001</v>
          </cell>
        </row>
        <row r="5307">
          <cell r="A5307" t="str">
            <v>18VC00</v>
          </cell>
          <cell r="B5307">
            <v>84</v>
          </cell>
          <cell r="C5307">
            <v>0</v>
          </cell>
          <cell r="D5307">
            <v>30.62</v>
          </cell>
        </row>
        <row r="5308">
          <cell r="A5308" t="str">
            <v>18VF00</v>
          </cell>
          <cell r="B5308">
            <v>204</v>
          </cell>
          <cell r="C5308">
            <v>875.13</v>
          </cell>
          <cell r="D5308">
            <v>1015.35</v>
          </cell>
        </row>
        <row r="5309">
          <cell r="A5309" t="str">
            <v>18VI00</v>
          </cell>
          <cell r="B5309">
            <v>254</v>
          </cell>
          <cell r="C5309">
            <v>148.36000000000001</v>
          </cell>
          <cell r="D5309">
            <v>322.95</v>
          </cell>
        </row>
        <row r="5310">
          <cell r="A5310" t="str">
            <v>18VJ00</v>
          </cell>
          <cell r="B5310">
            <v>367</v>
          </cell>
          <cell r="C5310">
            <v>150.85</v>
          </cell>
          <cell r="D5310">
            <v>403.11</v>
          </cell>
        </row>
        <row r="5311">
          <cell r="A5311" t="str">
            <v>18VM00</v>
          </cell>
          <cell r="B5311">
            <v>207</v>
          </cell>
          <cell r="C5311">
            <v>0</v>
          </cell>
          <cell r="D5311">
            <v>63.74</v>
          </cell>
        </row>
        <row r="5312">
          <cell r="A5312" t="str">
            <v>18VN00</v>
          </cell>
          <cell r="B5312">
            <v>229</v>
          </cell>
          <cell r="C5312">
            <v>174.82</v>
          </cell>
          <cell r="D5312">
            <v>332.23</v>
          </cell>
        </row>
        <row r="5313">
          <cell r="A5313" t="str">
            <v>18VQ00</v>
          </cell>
          <cell r="B5313">
            <v>277</v>
          </cell>
          <cell r="C5313">
            <v>0</v>
          </cell>
          <cell r="D5313">
            <v>149.08000000000001</v>
          </cell>
        </row>
        <row r="5314">
          <cell r="A5314" t="str">
            <v>18VR00</v>
          </cell>
          <cell r="B5314">
            <v>166</v>
          </cell>
          <cell r="C5314">
            <v>546.22</v>
          </cell>
          <cell r="D5314">
            <v>660.33</v>
          </cell>
        </row>
        <row r="5315">
          <cell r="A5315" t="str">
            <v>18VV00</v>
          </cell>
          <cell r="B5315">
            <v>242</v>
          </cell>
          <cell r="C5315">
            <v>600.47</v>
          </cell>
          <cell r="D5315">
            <v>766.81</v>
          </cell>
        </row>
        <row r="5316">
          <cell r="A5316" t="str">
            <v>18VW00</v>
          </cell>
          <cell r="B5316">
            <v>111</v>
          </cell>
          <cell r="C5316">
            <v>0</v>
          </cell>
          <cell r="D5316">
            <v>24.79</v>
          </cell>
        </row>
        <row r="5317">
          <cell r="A5317" t="str">
            <v>18VZ00</v>
          </cell>
          <cell r="B5317">
            <v>64</v>
          </cell>
          <cell r="C5317">
            <v>0</v>
          </cell>
          <cell r="D5317">
            <v>5.73</v>
          </cell>
        </row>
        <row r="5318">
          <cell r="A5318" t="str">
            <v>18WD00</v>
          </cell>
          <cell r="B5318">
            <v>319</v>
          </cell>
          <cell r="C5318">
            <v>934.28</v>
          </cell>
          <cell r="D5318">
            <v>1153.55</v>
          </cell>
        </row>
        <row r="5319">
          <cell r="A5319" t="str">
            <v>18WF00</v>
          </cell>
          <cell r="B5319">
            <v>110</v>
          </cell>
          <cell r="C5319">
            <v>142.38</v>
          </cell>
          <cell r="D5319">
            <v>217.99</v>
          </cell>
        </row>
        <row r="5320">
          <cell r="A5320" t="str">
            <v>18WG00</v>
          </cell>
          <cell r="B5320">
            <v>202</v>
          </cell>
          <cell r="C5320">
            <v>655.20000000000005</v>
          </cell>
          <cell r="D5320">
            <v>794.04</v>
          </cell>
        </row>
        <row r="5321">
          <cell r="A5321" t="str">
            <v>18WH00</v>
          </cell>
          <cell r="B5321">
            <v>173</v>
          </cell>
          <cell r="C5321">
            <v>0</v>
          </cell>
          <cell r="D5321">
            <v>60.79</v>
          </cell>
        </row>
        <row r="5322">
          <cell r="A5322" t="str">
            <v>18WK00</v>
          </cell>
          <cell r="B5322">
            <v>475</v>
          </cell>
          <cell r="C5322">
            <v>1412.86</v>
          </cell>
          <cell r="D5322">
            <v>1739.36</v>
          </cell>
        </row>
        <row r="5323">
          <cell r="A5323" t="str">
            <v>18WL00</v>
          </cell>
          <cell r="B5323">
            <v>71</v>
          </cell>
          <cell r="C5323">
            <v>270.75</v>
          </cell>
          <cell r="D5323">
            <v>319.55</v>
          </cell>
        </row>
        <row r="5324">
          <cell r="A5324" t="str">
            <v>18WN00</v>
          </cell>
          <cell r="B5324">
            <v>312</v>
          </cell>
          <cell r="C5324">
            <v>385.89</v>
          </cell>
          <cell r="D5324">
            <v>600.34</v>
          </cell>
        </row>
        <row r="5325">
          <cell r="A5325" t="str">
            <v>18WQ00</v>
          </cell>
          <cell r="B5325">
            <v>78</v>
          </cell>
          <cell r="C5325">
            <v>0</v>
          </cell>
          <cell r="D5325">
            <v>33.090000000000003</v>
          </cell>
        </row>
        <row r="5326">
          <cell r="A5326" t="str">
            <v>18WR00</v>
          </cell>
          <cell r="B5326">
            <v>43</v>
          </cell>
          <cell r="C5326">
            <v>23.76</v>
          </cell>
          <cell r="D5326">
            <v>53.32</v>
          </cell>
        </row>
        <row r="5327">
          <cell r="A5327" t="str">
            <v>18WU00</v>
          </cell>
          <cell r="B5327">
            <v>434</v>
          </cell>
          <cell r="C5327">
            <v>0</v>
          </cell>
          <cell r="D5327">
            <v>30.45</v>
          </cell>
        </row>
        <row r="5328">
          <cell r="A5328" t="str">
            <v>18WV00</v>
          </cell>
          <cell r="B5328">
            <v>216</v>
          </cell>
          <cell r="C5328">
            <v>83.23</v>
          </cell>
          <cell r="D5328">
            <v>231.7</v>
          </cell>
        </row>
        <row r="5329">
          <cell r="A5329" t="str">
            <v>18WW00</v>
          </cell>
          <cell r="B5329">
            <v>51</v>
          </cell>
          <cell r="C5329">
            <v>0</v>
          </cell>
          <cell r="D5329">
            <v>26.56</v>
          </cell>
        </row>
        <row r="5330">
          <cell r="A5330" t="str">
            <v>18WX00</v>
          </cell>
          <cell r="B5330">
            <v>507</v>
          </cell>
          <cell r="C5330">
            <v>1506.89</v>
          </cell>
          <cell r="D5330">
            <v>1855.38</v>
          </cell>
        </row>
        <row r="5331">
          <cell r="A5331" t="str">
            <v>18WY00</v>
          </cell>
          <cell r="B5331">
            <v>335</v>
          </cell>
          <cell r="C5331">
            <v>409.74</v>
          </cell>
          <cell r="D5331">
            <v>640.01</v>
          </cell>
        </row>
        <row r="5332">
          <cell r="A5332" t="str">
            <v>18XB00</v>
          </cell>
          <cell r="B5332">
            <v>281</v>
          </cell>
          <cell r="C5332">
            <v>143.84</v>
          </cell>
          <cell r="D5332">
            <v>336.99</v>
          </cell>
        </row>
        <row r="5333">
          <cell r="A5333" t="str">
            <v>18XC00</v>
          </cell>
          <cell r="B5333">
            <v>75</v>
          </cell>
          <cell r="C5333">
            <v>133.12</v>
          </cell>
          <cell r="D5333">
            <v>184.67</v>
          </cell>
        </row>
        <row r="5334">
          <cell r="A5334" t="str">
            <v>18YS00</v>
          </cell>
          <cell r="B5334">
            <v>170</v>
          </cell>
          <cell r="C5334">
            <v>495.96</v>
          </cell>
          <cell r="D5334">
            <v>612.80999999999995</v>
          </cell>
        </row>
        <row r="5335">
          <cell r="A5335" t="str">
            <v>18YT00</v>
          </cell>
          <cell r="B5335">
            <v>173</v>
          </cell>
          <cell r="C5335">
            <v>324.20999999999998</v>
          </cell>
          <cell r="D5335">
            <v>443.12</v>
          </cell>
        </row>
        <row r="5336">
          <cell r="A5336" t="str">
            <v>18YU00</v>
          </cell>
          <cell r="B5336">
            <v>251</v>
          </cell>
          <cell r="C5336">
            <v>0</v>
          </cell>
          <cell r="D5336">
            <v>105.83</v>
          </cell>
        </row>
        <row r="5337">
          <cell r="A5337" t="str">
            <v>18YZ00</v>
          </cell>
          <cell r="B5337">
            <v>224</v>
          </cell>
          <cell r="C5337">
            <v>0</v>
          </cell>
          <cell r="D5337">
            <v>97.36</v>
          </cell>
        </row>
        <row r="5338">
          <cell r="A5338" t="str">
            <v>18ZA00</v>
          </cell>
          <cell r="B5338">
            <v>209</v>
          </cell>
          <cell r="C5338">
            <v>0</v>
          </cell>
          <cell r="D5338">
            <v>76.38</v>
          </cell>
        </row>
        <row r="5339">
          <cell r="A5339" t="str">
            <v>18ZC00</v>
          </cell>
          <cell r="B5339">
            <v>286</v>
          </cell>
          <cell r="C5339">
            <v>0</v>
          </cell>
          <cell r="D5339">
            <v>112.81</v>
          </cell>
        </row>
        <row r="5340">
          <cell r="A5340" t="str">
            <v>18ZG00</v>
          </cell>
          <cell r="B5340">
            <v>35</v>
          </cell>
          <cell r="C5340">
            <v>0</v>
          </cell>
          <cell r="D5340">
            <v>9.2100000000000009</v>
          </cell>
        </row>
        <row r="5341">
          <cell r="A5341" t="str">
            <v>18ZI00</v>
          </cell>
          <cell r="B5341">
            <v>259</v>
          </cell>
          <cell r="C5341">
            <v>76.16</v>
          </cell>
          <cell r="D5341">
            <v>254.19</v>
          </cell>
        </row>
        <row r="5342">
          <cell r="A5342" t="str">
            <v>18ZL00</v>
          </cell>
          <cell r="B5342">
            <v>325</v>
          </cell>
          <cell r="C5342">
            <v>338.15</v>
          </cell>
          <cell r="D5342">
            <v>561.54</v>
          </cell>
        </row>
        <row r="5343">
          <cell r="A5343" t="str">
            <v>18ZM00</v>
          </cell>
          <cell r="B5343">
            <v>167</v>
          </cell>
          <cell r="C5343">
            <v>0</v>
          </cell>
          <cell r="D5343">
            <v>43.64</v>
          </cell>
        </row>
        <row r="5344">
          <cell r="A5344" t="str">
            <v>18ZO00</v>
          </cell>
          <cell r="B5344">
            <v>147</v>
          </cell>
          <cell r="C5344">
            <v>0</v>
          </cell>
          <cell r="D5344">
            <v>72.45</v>
          </cell>
        </row>
        <row r="5345">
          <cell r="A5345" t="str">
            <v>18ZQ00</v>
          </cell>
          <cell r="B5345">
            <v>436</v>
          </cell>
          <cell r="C5345">
            <v>0</v>
          </cell>
          <cell r="D5345">
            <v>75.02</v>
          </cell>
        </row>
        <row r="5346">
          <cell r="A5346" t="str">
            <v>18ZU00</v>
          </cell>
          <cell r="B5346">
            <v>166</v>
          </cell>
          <cell r="C5346">
            <v>301.31</v>
          </cell>
          <cell r="D5346">
            <v>415.41</v>
          </cell>
        </row>
        <row r="5347">
          <cell r="A5347" t="str">
            <v>18ZV00</v>
          </cell>
          <cell r="B5347">
            <v>448</v>
          </cell>
          <cell r="C5347">
            <v>378.8</v>
          </cell>
          <cell r="D5347">
            <v>686.74</v>
          </cell>
        </row>
        <row r="5348">
          <cell r="A5348" t="str">
            <v>18ZW00</v>
          </cell>
          <cell r="B5348">
            <v>214</v>
          </cell>
          <cell r="C5348">
            <v>63.57</v>
          </cell>
          <cell r="D5348">
            <v>210.66</v>
          </cell>
        </row>
        <row r="5349">
          <cell r="A5349" t="str">
            <v>18ZX00</v>
          </cell>
          <cell r="B5349">
            <v>355</v>
          </cell>
          <cell r="C5349">
            <v>791.67</v>
          </cell>
          <cell r="D5349">
            <v>1035.68</v>
          </cell>
        </row>
        <row r="5350">
          <cell r="A5350" t="str">
            <v>19AB00</v>
          </cell>
          <cell r="B5350">
            <v>233</v>
          </cell>
          <cell r="C5350">
            <v>0</v>
          </cell>
          <cell r="D5350">
            <v>5.72</v>
          </cell>
        </row>
        <row r="5351">
          <cell r="A5351" t="str">
            <v>19AC00</v>
          </cell>
          <cell r="B5351">
            <v>238</v>
          </cell>
          <cell r="C5351">
            <v>0</v>
          </cell>
          <cell r="D5351">
            <v>62.32</v>
          </cell>
        </row>
        <row r="5352">
          <cell r="A5352" t="str">
            <v>19AF00</v>
          </cell>
          <cell r="B5352">
            <v>270</v>
          </cell>
          <cell r="C5352">
            <v>964.12</v>
          </cell>
          <cell r="D5352">
            <v>1149.71</v>
          </cell>
        </row>
        <row r="5353">
          <cell r="A5353" t="str">
            <v>19AG00</v>
          </cell>
          <cell r="B5353">
            <v>101</v>
          </cell>
          <cell r="C5353">
            <v>346.09</v>
          </cell>
          <cell r="D5353">
            <v>415.51</v>
          </cell>
        </row>
        <row r="5354">
          <cell r="A5354" t="str">
            <v>19AG01</v>
          </cell>
          <cell r="B5354">
            <v>189</v>
          </cell>
          <cell r="C5354">
            <v>563.42999999999995</v>
          </cell>
          <cell r="D5354">
            <v>693.34</v>
          </cell>
        </row>
        <row r="5355">
          <cell r="A5355" t="str">
            <v>19AI00</v>
          </cell>
          <cell r="B5355">
            <v>140</v>
          </cell>
          <cell r="C5355">
            <v>585.07000000000005</v>
          </cell>
          <cell r="D5355">
            <v>681.3</v>
          </cell>
        </row>
        <row r="5356">
          <cell r="A5356" t="str">
            <v>19AM00</v>
          </cell>
          <cell r="B5356">
            <v>197</v>
          </cell>
          <cell r="C5356">
            <v>0</v>
          </cell>
          <cell r="D5356">
            <v>61.07</v>
          </cell>
        </row>
        <row r="5357">
          <cell r="A5357" t="str">
            <v>19AO00</v>
          </cell>
          <cell r="B5357">
            <v>247</v>
          </cell>
          <cell r="C5357">
            <v>701.84</v>
          </cell>
          <cell r="D5357">
            <v>871.62</v>
          </cell>
        </row>
        <row r="5358">
          <cell r="A5358" t="str">
            <v>19AQ00</v>
          </cell>
          <cell r="B5358">
            <v>209</v>
          </cell>
          <cell r="C5358">
            <v>411.76</v>
          </cell>
          <cell r="D5358">
            <v>555.41999999999996</v>
          </cell>
        </row>
        <row r="5359">
          <cell r="A5359" t="str">
            <v>19AS00</v>
          </cell>
          <cell r="B5359">
            <v>281</v>
          </cell>
          <cell r="C5359">
            <v>119.99</v>
          </cell>
          <cell r="D5359">
            <v>313.14</v>
          </cell>
        </row>
        <row r="5360">
          <cell r="A5360" t="str">
            <v>19AT00</v>
          </cell>
          <cell r="B5360">
            <v>335</v>
          </cell>
          <cell r="C5360">
            <v>50.96</v>
          </cell>
          <cell r="D5360">
            <v>281.23</v>
          </cell>
        </row>
        <row r="5361">
          <cell r="A5361" t="str">
            <v>19AV00</v>
          </cell>
          <cell r="B5361">
            <v>132</v>
          </cell>
          <cell r="C5361">
            <v>0</v>
          </cell>
          <cell r="D5361">
            <v>14.99</v>
          </cell>
        </row>
        <row r="5362">
          <cell r="A5362" t="str">
            <v>19AX00</v>
          </cell>
          <cell r="B5362">
            <v>130</v>
          </cell>
          <cell r="C5362">
            <v>247.89</v>
          </cell>
          <cell r="D5362">
            <v>337.25</v>
          </cell>
        </row>
        <row r="5363">
          <cell r="A5363" t="str">
            <v>19AZ00</v>
          </cell>
          <cell r="B5363">
            <v>264</v>
          </cell>
          <cell r="C5363">
            <v>152.77000000000001</v>
          </cell>
          <cell r="D5363">
            <v>334.23</v>
          </cell>
        </row>
        <row r="5364">
          <cell r="A5364" t="str">
            <v>19BA00</v>
          </cell>
          <cell r="B5364">
            <v>102</v>
          </cell>
          <cell r="C5364">
            <v>374.78</v>
          </cell>
          <cell r="D5364">
            <v>444.89</v>
          </cell>
        </row>
        <row r="5365">
          <cell r="A5365" t="str">
            <v>19BB00</v>
          </cell>
          <cell r="B5365">
            <v>173</v>
          </cell>
          <cell r="C5365">
            <v>267.94</v>
          </cell>
          <cell r="D5365">
            <v>386.85</v>
          </cell>
        </row>
        <row r="5366">
          <cell r="A5366" t="str">
            <v>19BC00</v>
          </cell>
          <cell r="B5366">
            <v>66</v>
          </cell>
          <cell r="C5366">
            <v>0</v>
          </cell>
          <cell r="D5366">
            <v>19.690000000000001</v>
          </cell>
        </row>
        <row r="5367">
          <cell r="A5367" t="str">
            <v>19BE00</v>
          </cell>
          <cell r="B5367">
            <v>355</v>
          </cell>
          <cell r="C5367">
            <v>439.5</v>
          </cell>
          <cell r="D5367">
            <v>683.52</v>
          </cell>
        </row>
        <row r="5368">
          <cell r="A5368" t="str">
            <v>19BF00</v>
          </cell>
          <cell r="B5368">
            <v>361</v>
          </cell>
          <cell r="C5368">
            <v>50.31</v>
          </cell>
          <cell r="D5368">
            <v>298.44</v>
          </cell>
        </row>
        <row r="5369">
          <cell r="A5369" t="str">
            <v>19BH00</v>
          </cell>
          <cell r="B5369">
            <v>109</v>
          </cell>
          <cell r="C5369">
            <v>0</v>
          </cell>
          <cell r="D5369">
            <v>20.68</v>
          </cell>
        </row>
        <row r="5370">
          <cell r="A5370" t="str">
            <v>19BJ00</v>
          </cell>
          <cell r="B5370">
            <v>126</v>
          </cell>
          <cell r="C5370">
            <v>352</v>
          </cell>
          <cell r="D5370">
            <v>438.61</v>
          </cell>
        </row>
        <row r="5371">
          <cell r="A5371" t="str">
            <v>19BO00</v>
          </cell>
          <cell r="B5371">
            <v>428</v>
          </cell>
          <cell r="C5371">
            <v>0</v>
          </cell>
          <cell r="D5371">
            <v>23.45</v>
          </cell>
        </row>
        <row r="5372">
          <cell r="A5372" t="str">
            <v>19BP00</v>
          </cell>
          <cell r="B5372">
            <v>105</v>
          </cell>
          <cell r="C5372">
            <v>131.91</v>
          </cell>
          <cell r="D5372">
            <v>204.09</v>
          </cell>
        </row>
        <row r="5373">
          <cell r="A5373" t="str">
            <v>19BQ00</v>
          </cell>
          <cell r="B5373">
            <v>319</v>
          </cell>
          <cell r="C5373">
            <v>0</v>
          </cell>
          <cell r="D5373">
            <v>77.540000000000006</v>
          </cell>
        </row>
        <row r="5374">
          <cell r="A5374" t="str">
            <v>19BS00</v>
          </cell>
          <cell r="B5374">
            <v>395</v>
          </cell>
          <cell r="C5374">
            <v>0</v>
          </cell>
          <cell r="D5374">
            <v>150.82</v>
          </cell>
        </row>
        <row r="5375">
          <cell r="A5375" t="str">
            <v>19BT00</v>
          </cell>
          <cell r="B5375">
            <v>58</v>
          </cell>
          <cell r="C5375">
            <v>34.51</v>
          </cell>
          <cell r="D5375">
            <v>74.38</v>
          </cell>
        </row>
        <row r="5376">
          <cell r="A5376" t="str">
            <v>19BU00</v>
          </cell>
          <cell r="B5376">
            <v>193</v>
          </cell>
          <cell r="C5376">
            <v>478.42</v>
          </cell>
          <cell r="D5376">
            <v>611.08000000000004</v>
          </cell>
        </row>
        <row r="5377">
          <cell r="A5377" t="str">
            <v>19BU01</v>
          </cell>
          <cell r="B5377">
            <v>97</v>
          </cell>
          <cell r="C5377">
            <v>182.7</v>
          </cell>
          <cell r="D5377">
            <v>249.38</v>
          </cell>
        </row>
        <row r="5378">
          <cell r="A5378" t="str">
            <v>19BV00</v>
          </cell>
          <cell r="B5378">
            <v>289</v>
          </cell>
          <cell r="C5378">
            <v>202.92</v>
          </cell>
          <cell r="D5378">
            <v>401.57</v>
          </cell>
        </row>
        <row r="5379">
          <cell r="A5379" t="str">
            <v>19BW00</v>
          </cell>
          <cell r="B5379">
            <v>420</v>
          </cell>
          <cell r="C5379">
            <v>0</v>
          </cell>
          <cell r="D5379">
            <v>109.72</v>
          </cell>
        </row>
        <row r="5380">
          <cell r="A5380" t="str">
            <v>19BX00</v>
          </cell>
          <cell r="B5380">
            <v>69</v>
          </cell>
          <cell r="C5380">
            <v>46.17</v>
          </cell>
          <cell r="D5380">
            <v>93.6</v>
          </cell>
        </row>
        <row r="5381">
          <cell r="A5381" t="str">
            <v>19BZ00</v>
          </cell>
          <cell r="B5381">
            <v>611</v>
          </cell>
          <cell r="C5381">
            <v>651.24</v>
          </cell>
          <cell r="D5381">
            <v>1071.22</v>
          </cell>
        </row>
        <row r="5382">
          <cell r="A5382" t="str">
            <v>19CA00</v>
          </cell>
          <cell r="B5382">
            <v>115</v>
          </cell>
          <cell r="C5382">
            <v>206.16</v>
          </cell>
          <cell r="D5382">
            <v>285.20999999999998</v>
          </cell>
        </row>
        <row r="5383">
          <cell r="A5383" t="str">
            <v>19CB00</v>
          </cell>
          <cell r="B5383">
            <v>133</v>
          </cell>
          <cell r="C5383">
            <v>437.1</v>
          </cell>
          <cell r="D5383">
            <v>528.52</v>
          </cell>
        </row>
        <row r="5384">
          <cell r="A5384" t="str">
            <v>19CC00</v>
          </cell>
          <cell r="B5384">
            <v>448</v>
          </cell>
          <cell r="C5384">
            <v>0</v>
          </cell>
          <cell r="D5384">
            <v>132.81</v>
          </cell>
        </row>
        <row r="5385">
          <cell r="A5385" t="str">
            <v>19CD00</v>
          </cell>
          <cell r="B5385">
            <v>125</v>
          </cell>
          <cell r="C5385">
            <v>372.42</v>
          </cell>
          <cell r="D5385">
            <v>458.34</v>
          </cell>
        </row>
        <row r="5386">
          <cell r="A5386" t="str">
            <v>19CF00</v>
          </cell>
          <cell r="B5386">
            <v>152</v>
          </cell>
          <cell r="C5386">
            <v>116.41</v>
          </cell>
          <cell r="D5386">
            <v>220.89</v>
          </cell>
        </row>
        <row r="5387">
          <cell r="A5387" t="str">
            <v>19CH00</v>
          </cell>
          <cell r="B5387">
            <v>282</v>
          </cell>
          <cell r="C5387">
            <v>807.25</v>
          </cell>
          <cell r="D5387">
            <v>1001.09</v>
          </cell>
        </row>
        <row r="5388">
          <cell r="A5388" t="str">
            <v>19CT00</v>
          </cell>
          <cell r="B5388">
            <v>156</v>
          </cell>
          <cell r="C5388">
            <v>118.51</v>
          </cell>
          <cell r="D5388">
            <v>225.74</v>
          </cell>
        </row>
        <row r="5389">
          <cell r="A5389" t="str">
            <v>19CY00</v>
          </cell>
          <cell r="B5389">
            <v>532</v>
          </cell>
          <cell r="C5389">
            <v>0</v>
          </cell>
          <cell r="D5389">
            <v>25.8</v>
          </cell>
        </row>
        <row r="5390">
          <cell r="A5390" t="str">
            <v>19DD00</v>
          </cell>
          <cell r="B5390">
            <v>318</v>
          </cell>
          <cell r="C5390">
            <v>0</v>
          </cell>
          <cell r="D5390">
            <v>217.45</v>
          </cell>
        </row>
        <row r="5391">
          <cell r="A5391" t="str">
            <v>19DI00</v>
          </cell>
          <cell r="B5391">
            <v>415</v>
          </cell>
          <cell r="C5391">
            <v>0</v>
          </cell>
          <cell r="D5391">
            <v>14.48</v>
          </cell>
        </row>
        <row r="5392">
          <cell r="A5392" t="str">
            <v>19DK00</v>
          </cell>
          <cell r="B5392">
            <v>273</v>
          </cell>
          <cell r="C5392">
            <v>166.01</v>
          </cell>
          <cell r="D5392">
            <v>353.67</v>
          </cell>
        </row>
        <row r="5393">
          <cell r="A5393" t="str">
            <v>19DM00</v>
          </cell>
          <cell r="B5393">
            <v>124</v>
          </cell>
          <cell r="C5393">
            <v>189.23</v>
          </cell>
          <cell r="D5393">
            <v>274.47000000000003</v>
          </cell>
        </row>
        <row r="5394">
          <cell r="A5394" t="str">
            <v>19DN00</v>
          </cell>
          <cell r="B5394">
            <v>326</v>
          </cell>
          <cell r="C5394">
            <v>187.96</v>
          </cell>
          <cell r="D5394">
            <v>412.05</v>
          </cell>
        </row>
        <row r="5395">
          <cell r="A5395" t="str">
            <v>19DN01</v>
          </cell>
          <cell r="B5395">
            <v>212</v>
          </cell>
          <cell r="C5395">
            <v>270.66000000000003</v>
          </cell>
          <cell r="D5395">
            <v>416.38</v>
          </cell>
        </row>
        <row r="5396">
          <cell r="A5396" t="str">
            <v>19DP00</v>
          </cell>
          <cell r="B5396">
            <v>68</v>
          </cell>
          <cell r="C5396">
            <v>198.5</v>
          </cell>
          <cell r="D5396">
            <v>245.24</v>
          </cell>
        </row>
        <row r="5397">
          <cell r="A5397" t="str">
            <v>19DQ00</v>
          </cell>
          <cell r="B5397">
            <v>249</v>
          </cell>
          <cell r="C5397">
            <v>690.25</v>
          </cell>
          <cell r="D5397">
            <v>861.4</v>
          </cell>
        </row>
        <row r="5398">
          <cell r="A5398" t="str">
            <v>19DS00</v>
          </cell>
          <cell r="B5398">
            <v>135</v>
          </cell>
          <cell r="C5398">
            <v>275.93</v>
          </cell>
          <cell r="D5398">
            <v>368.72</v>
          </cell>
        </row>
        <row r="5399">
          <cell r="A5399" t="str">
            <v>19IV00</v>
          </cell>
          <cell r="B5399">
            <v>137</v>
          </cell>
          <cell r="C5399">
            <v>0</v>
          </cell>
          <cell r="D5399">
            <v>74.290000000000006</v>
          </cell>
        </row>
        <row r="5400">
          <cell r="A5400" t="str">
            <v>19JG00</v>
          </cell>
          <cell r="B5400">
            <v>236</v>
          </cell>
          <cell r="C5400">
            <v>0</v>
          </cell>
          <cell r="D5400">
            <v>20.100000000000001</v>
          </cell>
        </row>
        <row r="5401">
          <cell r="A5401" t="str">
            <v>19JJ00</v>
          </cell>
          <cell r="B5401">
            <v>207</v>
          </cell>
          <cell r="C5401">
            <v>47.56</v>
          </cell>
          <cell r="D5401">
            <v>189.84</v>
          </cell>
        </row>
        <row r="5402">
          <cell r="A5402" t="str">
            <v>19JK00</v>
          </cell>
          <cell r="B5402">
            <v>41</v>
          </cell>
          <cell r="C5402">
            <v>0</v>
          </cell>
          <cell r="D5402">
            <v>20.04</v>
          </cell>
        </row>
        <row r="5403">
          <cell r="A5403" t="str">
            <v>19JO00</v>
          </cell>
          <cell r="B5403">
            <v>188</v>
          </cell>
          <cell r="C5403">
            <v>459.45</v>
          </cell>
          <cell r="D5403">
            <v>588.67999999999995</v>
          </cell>
        </row>
        <row r="5404">
          <cell r="A5404" t="str">
            <v>19KB00</v>
          </cell>
          <cell r="B5404">
            <v>143</v>
          </cell>
          <cell r="C5404">
            <v>0</v>
          </cell>
          <cell r="D5404">
            <v>94.69</v>
          </cell>
        </row>
        <row r="5405">
          <cell r="A5405" t="str">
            <v>19KD00</v>
          </cell>
          <cell r="B5405">
            <v>92</v>
          </cell>
          <cell r="C5405">
            <v>0</v>
          </cell>
          <cell r="D5405">
            <v>32.03</v>
          </cell>
        </row>
        <row r="5406">
          <cell r="A5406" t="str">
            <v>19KI00</v>
          </cell>
          <cell r="B5406">
            <v>610</v>
          </cell>
          <cell r="C5406">
            <v>0</v>
          </cell>
          <cell r="D5406">
            <v>329.08</v>
          </cell>
        </row>
        <row r="5407">
          <cell r="A5407" t="str">
            <v>19KK00</v>
          </cell>
          <cell r="B5407">
            <v>41</v>
          </cell>
          <cell r="C5407">
            <v>0</v>
          </cell>
          <cell r="D5407">
            <v>0</v>
          </cell>
        </row>
        <row r="5408">
          <cell r="A5408" t="str">
            <v>19KV00</v>
          </cell>
          <cell r="B5408">
            <v>163</v>
          </cell>
          <cell r="C5408">
            <v>29.09</v>
          </cell>
          <cell r="D5408">
            <v>141.13</v>
          </cell>
        </row>
        <row r="5409">
          <cell r="A5409" t="str">
            <v>19KX00</v>
          </cell>
          <cell r="B5409">
            <v>106</v>
          </cell>
          <cell r="C5409">
            <v>0</v>
          </cell>
          <cell r="D5409">
            <v>62.94</v>
          </cell>
        </row>
        <row r="5410">
          <cell r="A5410" t="str">
            <v>19LD00</v>
          </cell>
          <cell r="B5410">
            <v>306</v>
          </cell>
          <cell r="C5410">
            <v>84.74</v>
          </cell>
          <cell r="D5410">
            <v>295.07</v>
          </cell>
        </row>
        <row r="5411">
          <cell r="A5411" t="str">
            <v>19LE00</v>
          </cell>
          <cell r="B5411">
            <v>346</v>
          </cell>
          <cell r="C5411">
            <v>184.6</v>
          </cell>
          <cell r="D5411">
            <v>422.43</v>
          </cell>
        </row>
        <row r="5412">
          <cell r="A5412" t="str">
            <v>19LF00</v>
          </cell>
          <cell r="B5412">
            <v>233</v>
          </cell>
          <cell r="C5412">
            <v>134.80000000000001</v>
          </cell>
          <cell r="D5412">
            <v>294.95999999999998</v>
          </cell>
        </row>
        <row r="5413">
          <cell r="A5413" t="str">
            <v>19LH00</v>
          </cell>
          <cell r="B5413">
            <v>64</v>
          </cell>
          <cell r="C5413">
            <v>0</v>
          </cell>
          <cell r="D5413">
            <v>0</v>
          </cell>
        </row>
        <row r="5414">
          <cell r="A5414" t="str">
            <v>19LI00</v>
          </cell>
          <cell r="B5414">
            <v>452</v>
          </cell>
          <cell r="C5414">
            <v>0</v>
          </cell>
          <cell r="D5414">
            <v>50.69</v>
          </cell>
        </row>
        <row r="5415">
          <cell r="A5415" t="str">
            <v>19LM00</v>
          </cell>
          <cell r="B5415">
            <v>201</v>
          </cell>
          <cell r="C5415">
            <v>547.99</v>
          </cell>
          <cell r="D5415">
            <v>686.15</v>
          </cell>
        </row>
        <row r="5416">
          <cell r="A5416" t="str">
            <v>19LR00</v>
          </cell>
          <cell r="B5416">
            <v>332</v>
          </cell>
          <cell r="C5416">
            <v>107.89</v>
          </cell>
          <cell r="D5416">
            <v>336.09</v>
          </cell>
        </row>
        <row r="5417">
          <cell r="A5417" t="str">
            <v>19LU00</v>
          </cell>
          <cell r="B5417">
            <v>153</v>
          </cell>
          <cell r="C5417">
            <v>216.63</v>
          </cell>
          <cell r="D5417">
            <v>321.79000000000002</v>
          </cell>
        </row>
        <row r="5418">
          <cell r="A5418" t="str">
            <v>19LV00</v>
          </cell>
          <cell r="B5418">
            <v>91</v>
          </cell>
          <cell r="C5418">
            <v>97.91</v>
          </cell>
          <cell r="D5418">
            <v>160.46</v>
          </cell>
        </row>
        <row r="5419">
          <cell r="A5419" t="str">
            <v>19LW00</v>
          </cell>
          <cell r="B5419">
            <v>219</v>
          </cell>
          <cell r="C5419">
            <v>0</v>
          </cell>
          <cell r="D5419">
            <v>65.09</v>
          </cell>
        </row>
        <row r="5420">
          <cell r="A5420" t="str">
            <v>19LY00</v>
          </cell>
          <cell r="B5420">
            <v>327</v>
          </cell>
          <cell r="C5420">
            <v>0</v>
          </cell>
          <cell r="D5420">
            <v>27.4</v>
          </cell>
        </row>
        <row r="5421">
          <cell r="A5421" t="str">
            <v>19LY01</v>
          </cell>
          <cell r="B5421">
            <v>225</v>
          </cell>
          <cell r="C5421">
            <v>0</v>
          </cell>
          <cell r="D5421">
            <v>20.9</v>
          </cell>
        </row>
        <row r="5422">
          <cell r="A5422" t="str">
            <v>19MA00</v>
          </cell>
          <cell r="B5422">
            <v>238</v>
          </cell>
          <cell r="C5422">
            <v>225.09</v>
          </cell>
          <cell r="D5422">
            <v>388.68</v>
          </cell>
        </row>
        <row r="5423">
          <cell r="A5423" t="str">
            <v>19MD00</v>
          </cell>
          <cell r="B5423">
            <v>186</v>
          </cell>
          <cell r="C5423">
            <v>0</v>
          </cell>
          <cell r="D5423">
            <v>64.209999999999994</v>
          </cell>
        </row>
        <row r="5424">
          <cell r="A5424" t="str">
            <v>19MF00</v>
          </cell>
          <cell r="B5424">
            <v>205</v>
          </cell>
          <cell r="C5424">
            <v>42.16</v>
          </cell>
          <cell r="D5424">
            <v>183.07</v>
          </cell>
        </row>
        <row r="5425">
          <cell r="A5425" t="str">
            <v>19MG00</v>
          </cell>
          <cell r="B5425">
            <v>413</v>
          </cell>
          <cell r="C5425">
            <v>0</v>
          </cell>
          <cell r="D5425">
            <v>162.22</v>
          </cell>
        </row>
        <row r="5426">
          <cell r="A5426" t="str">
            <v>19MH00</v>
          </cell>
          <cell r="B5426">
            <v>128</v>
          </cell>
          <cell r="C5426">
            <v>254.54</v>
          </cell>
          <cell r="D5426">
            <v>342.52</v>
          </cell>
        </row>
        <row r="5427">
          <cell r="A5427" t="str">
            <v>19ML00</v>
          </cell>
          <cell r="B5427">
            <v>225</v>
          </cell>
          <cell r="C5427">
            <v>594.91</v>
          </cell>
          <cell r="D5427">
            <v>749.57</v>
          </cell>
        </row>
        <row r="5428">
          <cell r="A5428" t="str">
            <v>19MN00</v>
          </cell>
          <cell r="B5428">
            <v>130</v>
          </cell>
          <cell r="C5428">
            <v>289.43</v>
          </cell>
          <cell r="D5428">
            <v>378.79</v>
          </cell>
        </row>
        <row r="5429">
          <cell r="A5429" t="str">
            <v>19MP00</v>
          </cell>
          <cell r="B5429">
            <v>191</v>
          </cell>
          <cell r="C5429">
            <v>513.5</v>
          </cell>
          <cell r="D5429">
            <v>644.78</v>
          </cell>
        </row>
        <row r="5430">
          <cell r="A5430" t="str">
            <v>19MR00</v>
          </cell>
          <cell r="B5430">
            <v>637</v>
          </cell>
          <cell r="C5430">
            <v>194.92</v>
          </cell>
          <cell r="D5430">
            <v>632.77</v>
          </cell>
        </row>
        <row r="5431">
          <cell r="A5431" t="str">
            <v>19MU00</v>
          </cell>
          <cell r="B5431">
            <v>124</v>
          </cell>
          <cell r="C5431">
            <v>312.64</v>
          </cell>
          <cell r="D5431">
            <v>397.87</v>
          </cell>
        </row>
        <row r="5432">
          <cell r="A5432" t="str">
            <v>19MW00</v>
          </cell>
          <cell r="B5432">
            <v>239</v>
          </cell>
          <cell r="C5432">
            <v>19.079999999999998</v>
          </cell>
          <cell r="D5432">
            <v>183.36</v>
          </cell>
        </row>
        <row r="5433">
          <cell r="A5433" t="str">
            <v>19MY00</v>
          </cell>
          <cell r="B5433">
            <v>148</v>
          </cell>
          <cell r="C5433">
            <v>209.05</v>
          </cell>
          <cell r="D5433">
            <v>310.77999999999997</v>
          </cell>
        </row>
        <row r="5434">
          <cell r="A5434" t="str">
            <v>19MZ00</v>
          </cell>
          <cell r="B5434">
            <v>193</v>
          </cell>
          <cell r="C5434">
            <v>555.79999999999995</v>
          </cell>
          <cell r="D5434">
            <v>688.46</v>
          </cell>
        </row>
        <row r="5435">
          <cell r="A5435" t="str">
            <v>19NA00</v>
          </cell>
          <cell r="B5435">
            <v>832</v>
          </cell>
          <cell r="C5435">
            <v>211.17</v>
          </cell>
          <cell r="D5435">
            <v>783.06</v>
          </cell>
        </row>
        <row r="5436">
          <cell r="A5436" t="str">
            <v>19NB00</v>
          </cell>
          <cell r="B5436">
            <v>433</v>
          </cell>
          <cell r="C5436">
            <v>0</v>
          </cell>
          <cell r="D5436">
            <v>161.81</v>
          </cell>
        </row>
        <row r="5437">
          <cell r="A5437" t="str">
            <v>19NE00</v>
          </cell>
          <cell r="B5437">
            <v>279</v>
          </cell>
          <cell r="C5437">
            <v>859.7</v>
          </cell>
          <cell r="D5437">
            <v>1051.48</v>
          </cell>
        </row>
        <row r="5438">
          <cell r="A5438" t="str">
            <v>19NH00</v>
          </cell>
          <cell r="B5438">
            <v>130</v>
          </cell>
          <cell r="C5438">
            <v>74.42</v>
          </cell>
          <cell r="D5438">
            <v>163.78</v>
          </cell>
        </row>
        <row r="5439">
          <cell r="A5439" t="str">
            <v>19NM00</v>
          </cell>
          <cell r="B5439">
            <v>222</v>
          </cell>
          <cell r="C5439">
            <v>0</v>
          </cell>
          <cell r="D5439">
            <v>122.38</v>
          </cell>
        </row>
        <row r="5440">
          <cell r="A5440" t="str">
            <v>19NM01</v>
          </cell>
          <cell r="B5440">
            <v>90</v>
          </cell>
          <cell r="C5440">
            <v>0</v>
          </cell>
          <cell r="D5440">
            <v>9.5399999999999991</v>
          </cell>
        </row>
        <row r="5441">
          <cell r="A5441" t="str">
            <v>19NN00</v>
          </cell>
          <cell r="B5441">
            <v>247</v>
          </cell>
          <cell r="C5441">
            <v>0</v>
          </cell>
          <cell r="D5441">
            <v>18.149999999999999</v>
          </cell>
        </row>
        <row r="5442">
          <cell r="A5442" t="str">
            <v>19NO00</v>
          </cell>
          <cell r="B5442">
            <v>324</v>
          </cell>
          <cell r="C5442">
            <v>0</v>
          </cell>
          <cell r="D5442">
            <v>20.53</v>
          </cell>
        </row>
        <row r="5443">
          <cell r="A5443" t="str">
            <v>19NP00</v>
          </cell>
          <cell r="B5443">
            <v>153</v>
          </cell>
          <cell r="C5443">
            <v>226.69</v>
          </cell>
          <cell r="D5443">
            <v>331.86</v>
          </cell>
        </row>
        <row r="5444">
          <cell r="A5444" t="str">
            <v>19NQ00</v>
          </cell>
          <cell r="B5444">
            <v>178</v>
          </cell>
          <cell r="C5444">
            <v>419.36</v>
          </cell>
          <cell r="D5444">
            <v>541.71</v>
          </cell>
        </row>
        <row r="5445">
          <cell r="A5445" t="str">
            <v>19NR00</v>
          </cell>
          <cell r="B5445">
            <v>310</v>
          </cell>
          <cell r="C5445">
            <v>0</v>
          </cell>
          <cell r="D5445">
            <v>17.18</v>
          </cell>
        </row>
        <row r="5446">
          <cell r="A5446" t="str">
            <v>19NS00</v>
          </cell>
          <cell r="B5446">
            <v>117</v>
          </cell>
          <cell r="C5446">
            <v>129.09</v>
          </cell>
          <cell r="D5446">
            <v>209.51</v>
          </cell>
        </row>
        <row r="5447">
          <cell r="A5447" t="str">
            <v>19NT00</v>
          </cell>
          <cell r="B5447">
            <v>220</v>
          </cell>
          <cell r="C5447">
            <v>297.93</v>
          </cell>
          <cell r="D5447">
            <v>449.15</v>
          </cell>
        </row>
        <row r="5448">
          <cell r="A5448" t="str">
            <v>19NV00</v>
          </cell>
          <cell r="B5448">
            <v>570</v>
          </cell>
          <cell r="C5448">
            <v>234.94</v>
          </cell>
          <cell r="D5448">
            <v>626.74</v>
          </cell>
        </row>
        <row r="5449">
          <cell r="A5449" t="str">
            <v>19NW00</v>
          </cell>
          <cell r="B5449">
            <v>403</v>
          </cell>
          <cell r="C5449">
            <v>1376.25</v>
          </cell>
          <cell r="D5449">
            <v>1653.26</v>
          </cell>
        </row>
        <row r="5450">
          <cell r="A5450" t="str">
            <v>19NX00</v>
          </cell>
          <cell r="B5450">
            <v>395</v>
          </cell>
          <cell r="C5450">
            <v>0</v>
          </cell>
          <cell r="D5450">
            <v>147.44999999999999</v>
          </cell>
        </row>
        <row r="5451">
          <cell r="A5451" t="str">
            <v>19NZ00</v>
          </cell>
          <cell r="B5451">
            <v>287</v>
          </cell>
          <cell r="C5451">
            <v>1107.3399999999999</v>
          </cell>
          <cell r="D5451">
            <v>1304.6099999999999</v>
          </cell>
        </row>
        <row r="5452">
          <cell r="A5452" t="str">
            <v>19OB00</v>
          </cell>
          <cell r="B5452">
            <v>203</v>
          </cell>
          <cell r="C5452">
            <v>186.69</v>
          </cell>
          <cell r="D5452">
            <v>326.23</v>
          </cell>
        </row>
        <row r="5453">
          <cell r="A5453" t="str">
            <v>19OC00</v>
          </cell>
          <cell r="B5453">
            <v>348</v>
          </cell>
          <cell r="C5453">
            <v>1084.5999999999999</v>
          </cell>
          <cell r="D5453">
            <v>1323.81</v>
          </cell>
        </row>
        <row r="5454">
          <cell r="A5454" t="str">
            <v>19OE00</v>
          </cell>
          <cell r="B5454">
            <v>419</v>
          </cell>
          <cell r="C5454">
            <v>0</v>
          </cell>
          <cell r="D5454">
            <v>166.94</v>
          </cell>
        </row>
        <row r="5455">
          <cell r="A5455" t="str">
            <v>19OF00</v>
          </cell>
          <cell r="B5455">
            <v>130</v>
          </cell>
          <cell r="C5455">
            <v>94.24</v>
          </cell>
          <cell r="D5455">
            <v>183.59</v>
          </cell>
        </row>
        <row r="5456">
          <cell r="A5456" t="str">
            <v>19OM00</v>
          </cell>
          <cell r="B5456">
            <v>162</v>
          </cell>
          <cell r="C5456">
            <v>421.63</v>
          </cell>
          <cell r="D5456">
            <v>532.98</v>
          </cell>
        </row>
        <row r="5457">
          <cell r="A5457" t="str">
            <v>19OQ00</v>
          </cell>
          <cell r="B5457">
            <v>463</v>
          </cell>
          <cell r="C5457">
            <v>1362.83</v>
          </cell>
          <cell r="D5457">
            <v>1681.08</v>
          </cell>
        </row>
        <row r="5458">
          <cell r="A5458" t="str">
            <v>19OR00</v>
          </cell>
          <cell r="B5458">
            <v>368</v>
          </cell>
          <cell r="C5458">
            <v>1073.9100000000001</v>
          </cell>
          <cell r="D5458">
            <v>1326.86</v>
          </cell>
        </row>
        <row r="5459">
          <cell r="A5459" t="str">
            <v>19OY00</v>
          </cell>
          <cell r="B5459">
            <v>219</v>
          </cell>
          <cell r="C5459">
            <v>508.7</v>
          </cell>
          <cell r="D5459">
            <v>659.23</v>
          </cell>
        </row>
        <row r="5460">
          <cell r="A5460" t="str">
            <v>19QD00</v>
          </cell>
          <cell r="B5460">
            <v>323</v>
          </cell>
          <cell r="C5460">
            <v>868.35</v>
          </cell>
          <cell r="D5460">
            <v>1090.3699999999999</v>
          </cell>
        </row>
        <row r="5461">
          <cell r="A5461" t="str">
            <v>19RD00</v>
          </cell>
          <cell r="B5461">
            <v>186</v>
          </cell>
          <cell r="C5461">
            <v>725.32</v>
          </cell>
          <cell r="D5461">
            <v>853.16</v>
          </cell>
        </row>
        <row r="5462">
          <cell r="A5462" t="str">
            <v>19RG00</v>
          </cell>
          <cell r="B5462">
            <v>182</v>
          </cell>
          <cell r="C5462">
            <v>58.32</v>
          </cell>
          <cell r="D5462">
            <v>183.42</v>
          </cell>
        </row>
        <row r="5463">
          <cell r="A5463" t="str">
            <v>19RJ00</v>
          </cell>
          <cell r="B5463">
            <v>314</v>
          </cell>
          <cell r="C5463">
            <v>0</v>
          </cell>
          <cell r="D5463">
            <v>38.67</v>
          </cell>
        </row>
        <row r="5464">
          <cell r="A5464" t="str">
            <v>19RK00</v>
          </cell>
          <cell r="B5464">
            <v>224</v>
          </cell>
          <cell r="C5464">
            <v>76.010000000000005</v>
          </cell>
          <cell r="D5464">
            <v>229.98</v>
          </cell>
        </row>
        <row r="5465">
          <cell r="A5465" t="str">
            <v>19RK01</v>
          </cell>
          <cell r="B5465">
            <v>247</v>
          </cell>
          <cell r="C5465">
            <v>73.83</v>
          </cell>
          <cell r="D5465">
            <v>243.61</v>
          </cell>
        </row>
        <row r="5466">
          <cell r="A5466" t="str">
            <v>19RY00</v>
          </cell>
          <cell r="B5466">
            <v>303</v>
          </cell>
          <cell r="C5466">
            <v>0</v>
          </cell>
          <cell r="D5466">
            <v>72.77</v>
          </cell>
        </row>
        <row r="5467">
          <cell r="A5467" t="str">
            <v>19SF00</v>
          </cell>
          <cell r="B5467">
            <v>237</v>
          </cell>
          <cell r="C5467">
            <v>0</v>
          </cell>
          <cell r="D5467">
            <v>50.55</v>
          </cell>
        </row>
        <row r="5468">
          <cell r="A5468" t="str">
            <v>19SG00</v>
          </cell>
          <cell r="B5468">
            <v>198</v>
          </cell>
          <cell r="C5468">
            <v>458.04</v>
          </cell>
          <cell r="D5468">
            <v>594.13</v>
          </cell>
        </row>
        <row r="5469">
          <cell r="A5469" t="str">
            <v>19SI00</v>
          </cell>
          <cell r="B5469">
            <v>377</v>
          </cell>
          <cell r="C5469">
            <v>164.14</v>
          </cell>
          <cell r="D5469">
            <v>423.27</v>
          </cell>
        </row>
        <row r="5470">
          <cell r="A5470" t="str">
            <v>19SZ00</v>
          </cell>
          <cell r="B5470">
            <v>323</v>
          </cell>
          <cell r="C5470">
            <v>0</v>
          </cell>
          <cell r="D5470">
            <v>151.6</v>
          </cell>
        </row>
        <row r="5471">
          <cell r="A5471" t="str">
            <v>19TA00</v>
          </cell>
          <cell r="B5471">
            <v>185</v>
          </cell>
          <cell r="C5471">
            <v>186.74</v>
          </cell>
          <cell r="D5471">
            <v>313.91000000000003</v>
          </cell>
        </row>
        <row r="5472">
          <cell r="A5472" t="str">
            <v>19TB00</v>
          </cell>
          <cell r="B5472">
            <v>261</v>
          </cell>
          <cell r="C5472">
            <v>0</v>
          </cell>
          <cell r="D5472">
            <v>140.46</v>
          </cell>
        </row>
        <row r="5473">
          <cell r="A5473" t="str">
            <v>19TK00</v>
          </cell>
          <cell r="B5473">
            <v>229</v>
          </cell>
          <cell r="C5473">
            <v>0</v>
          </cell>
          <cell r="D5473">
            <v>140.54</v>
          </cell>
        </row>
        <row r="5474">
          <cell r="A5474" t="str">
            <v>19TL00</v>
          </cell>
          <cell r="B5474">
            <v>190</v>
          </cell>
          <cell r="C5474">
            <v>181.49</v>
          </cell>
          <cell r="D5474">
            <v>312.08999999999997</v>
          </cell>
        </row>
        <row r="5475">
          <cell r="A5475" t="str">
            <v>19TM00</v>
          </cell>
          <cell r="B5475">
            <v>269</v>
          </cell>
          <cell r="C5475">
            <v>0</v>
          </cell>
          <cell r="D5475">
            <v>21.19</v>
          </cell>
        </row>
        <row r="5476">
          <cell r="A5476" t="str">
            <v>19TO00</v>
          </cell>
          <cell r="B5476">
            <v>544</v>
          </cell>
          <cell r="C5476">
            <v>0</v>
          </cell>
          <cell r="D5476">
            <v>248.79</v>
          </cell>
        </row>
        <row r="5477">
          <cell r="A5477" t="str">
            <v>19UB00</v>
          </cell>
          <cell r="B5477">
            <v>123</v>
          </cell>
          <cell r="C5477">
            <v>397.22</v>
          </cell>
          <cell r="D5477">
            <v>481.77</v>
          </cell>
        </row>
        <row r="5478">
          <cell r="A5478" t="str">
            <v>19UC00</v>
          </cell>
          <cell r="B5478">
            <v>529</v>
          </cell>
          <cell r="C5478">
            <v>0</v>
          </cell>
          <cell r="D5478">
            <v>162.72999999999999</v>
          </cell>
        </row>
        <row r="5479">
          <cell r="A5479" t="str">
            <v>19UE00</v>
          </cell>
          <cell r="B5479">
            <v>247</v>
          </cell>
          <cell r="C5479">
            <v>0</v>
          </cell>
          <cell r="D5479">
            <v>74.03</v>
          </cell>
        </row>
        <row r="5480">
          <cell r="A5480" t="str">
            <v>19UF00</v>
          </cell>
          <cell r="B5480">
            <v>500</v>
          </cell>
          <cell r="C5480">
            <v>0</v>
          </cell>
          <cell r="D5480">
            <v>96.39</v>
          </cell>
        </row>
        <row r="5481">
          <cell r="A5481" t="str">
            <v>19UH00</v>
          </cell>
          <cell r="B5481">
            <v>233</v>
          </cell>
          <cell r="C5481">
            <v>0</v>
          </cell>
          <cell r="D5481">
            <v>44.13</v>
          </cell>
        </row>
        <row r="5482">
          <cell r="A5482" t="str">
            <v>19UI00</v>
          </cell>
          <cell r="B5482">
            <v>157</v>
          </cell>
          <cell r="C5482">
            <v>0</v>
          </cell>
          <cell r="D5482">
            <v>14.39</v>
          </cell>
        </row>
        <row r="5483">
          <cell r="A5483" t="str">
            <v>19UJ00</v>
          </cell>
          <cell r="B5483">
            <v>238</v>
          </cell>
          <cell r="C5483">
            <v>0</v>
          </cell>
          <cell r="D5483">
            <v>0</v>
          </cell>
        </row>
        <row r="5484">
          <cell r="A5484" t="str">
            <v>19UK00</v>
          </cell>
          <cell r="B5484">
            <v>226</v>
          </cell>
          <cell r="C5484">
            <v>888.83</v>
          </cell>
          <cell r="D5484">
            <v>1044.17</v>
          </cell>
        </row>
        <row r="5485">
          <cell r="A5485" t="str">
            <v>19US00</v>
          </cell>
          <cell r="B5485">
            <v>603</v>
          </cell>
          <cell r="C5485">
            <v>1826.67</v>
          </cell>
          <cell r="D5485">
            <v>2241.15</v>
          </cell>
        </row>
        <row r="5486">
          <cell r="A5486" t="str">
            <v>19UU00</v>
          </cell>
          <cell r="B5486">
            <v>299</v>
          </cell>
          <cell r="C5486">
            <v>0</v>
          </cell>
          <cell r="D5486">
            <v>36.770000000000003</v>
          </cell>
        </row>
        <row r="5487">
          <cell r="A5487" t="str">
            <v>19UZ00</v>
          </cell>
          <cell r="B5487">
            <v>231</v>
          </cell>
          <cell r="C5487">
            <v>0</v>
          </cell>
          <cell r="D5487">
            <v>85.09</v>
          </cell>
        </row>
        <row r="5488">
          <cell r="A5488" t="str">
            <v>19VA00</v>
          </cell>
          <cell r="B5488">
            <v>385</v>
          </cell>
          <cell r="C5488">
            <v>0</v>
          </cell>
          <cell r="D5488">
            <v>55.88</v>
          </cell>
        </row>
        <row r="5489">
          <cell r="A5489" t="str">
            <v>19VB00</v>
          </cell>
          <cell r="B5489">
            <v>391</v>
          </cell>
          <cell r="C5489">
            <v>1255.2</v>
          </cell>
          <cell r="D5489">
            <v>1523.96</v>
          </cell>
        </row>
        <row r="5490">
          <cell r="A5490" t="str">
            <v>19VH00</v>
          </cell>
          <cell r="B5490">
            <v>478</v>
          </cell>
          <cell r="C5490">
            <v>454.98</v>
          </cell>
          <cell r="D5490">
            <v>783.54</v>
          </cell>
        </row>
        <row r="5491">
          <cell r="A5491" t="str">
            <v>19VI00</v>
          </cell>
          <cell r="B5491">
            <v>221</v>
          </cell>
          <cell r="C5491">
            <v>0</v>
          </cell>
          <cell r="D5491">
            <v>54.1</v>
          </cell>
        </row>
        <row r="5492">
          <cell r="A5492" t="str">
            <v>19VJ00</v>
          </cell>
          <cell r="B5492">
            <v>195</v>
          </cell>
          <cell r="C5492">
            <v>328.49</v>
          </cell>
          <cell r="D5492">
            <v>462.52</v>
          </cell>
        </row>
        <row r="5493">
          <cell r="A5493" t="str">
            <v>19VL00</v>
          </cell>
          <cell r="B5493">
            <v>241</v>
          </cell>
          <cell r="C5493">
            <v>0</v>
          </cell>
          <cell r="D5493">
            <v>0</v>
          </cell>
        </row>
        <row r="5494">
          <cell r="A5494" t="str">
            <v>19VP00</v>
          </cell>
          <cell r="B5494">
            <v>179</v>
          </cell>
          <cell r="C5494">
            <v>128.16999999999999</v>
          </cell>
          <cell r="D5494">
            <v>251.2</v>
          </cell>
        </row>
        <row r="5495">
          <cell r="A5495" t="str">
            <v>19VR00</v>
          </cell>
          <cell r="B5495">
            <v>200</v>
          </cell>
          <cell r="C5495">
            <v>0</v>
          </cell>
          <cell r="D5495">
            <v>99.89</v>
          </cell>
        </row>
        <row r="5496">
          <cell r="A5496" t="str">
            <v>19VU00</v>
          </cell>
          <cell r="B5496">
            <v>212</v>
          </cell>
          <cell r="C5496">
            <v>451.39</v>
          </cell>
          <cell r="D5496">
            <v>597.11</v>
          </cell>
        </row>
        <row r="5497">
          <cell r="A5497" t="str">
            <v>19VX00</v>
          </cell>
          <cell r="B5497">
            <v>229</v>
          </cell>
          <cell r="C5497">
            <v>77.900000000000006</v>
          </cell>
          <cell r="D5497">
            <v>235.3</v>
          </cell>
        </row>
        <row r="5498">
          <cell r="A5498" t="str">
            <v>19VY00</v>
          </cell>
          <cell r="B5498">
            <v>242</v>
          </cell>
          <cell r="C5498">
            <v>0</v>
          </cell>
          <cell r="D5498">
            <v>108.86</v>
          </cell>
        </row>
        <row r="5499">
          <cell r="A5499" t="str">
            <v>19VY01</v>
          </cell>
          <cell r="B5499">
            <v>104</v>
          </cell>
          <cell r="C5499">
            <v>298.79000000000002</v>
          </cell>
          <cell r="D5499">
            <v>370.28</v>
          </cell>
        </row>
        <row r="5500">
          <cell r="A5500" t="str">
            <v>19WE00</v>
          </cell>
          <cell r="B5500">
            <v>292</v>
          </cell>
          <cell r="C5500">
            <v>102.62</v>
          </cell>
          <cell r="D5500">
            <v>303.33</v>
          </cell>
        </row>
        <row r="5501">
          <cell r="A5501" t="str">
            <v>19WG00</v>
          </cell>
          <cell r="B5501">
            <v>233</v>
          </cell>
          <cell r="C5501">
            <v>157.18</v>
          </cell>
          <cell r="D5501">
            <v>317.33999999999997</v>
          </cell>
        </row>
        <row r="5502">
          <cell r="A5502" t="str">
            <v>19WO00</v>
          </cell>
          <cell r="B5502">
            <v>263</v>
          </cell>
          <cell r="C5502">
            <v>1085.1199999999999</v>
          </cell>
          <cell r="D5502">
            <v>1265.9000000000001</v>
          </cell>
        </row>
        <row r="5503">
          <cell r="A5503" t="str">
            <v>19XU00</v>
          </cell>
          <cell r="B5503">
            <v>172</v>
          </cell>
          <cell r="C5503">
            <v>324.02</v>
          </cell>
          <cell r="D5503">
            <v>442.25</v>
          </cell>
        </row>
        <row r="5504">
          <cell r="A5504" t="str">
            <v>19YH00</v>
          </cell>
          <cell r="B5504">
            <v>619</v>
          </cell>
          <cell r="C5504">
            <v>0</v>
          </cell>
          <cell r="D5504">
            <v>173.32</v>
          </cell>
        </row>
        <row r="5505">
          <cell r="A5505" t="str">
            <v>19YL00</v>
          </cell>
          <cell r="B5505">
            <v>284</v>
          </cell>
          <cell r="C5505">
            <v>1272.52</v>
          </cell>
          <cell r="D5505">
            <v>1467.73</v>
          </cell>
        </row>
        <row r="5506">
          <cell r="A5506" t="str">
            <v>19YO00</v>
          </cell>
          <cell r="B5506">
            <v>354</v>
          </cell>
          <cell r="C5506">
            <v>534.07000000000005</v>
          </cell>
          <cell r="D5506">
            <v>777.4</v>
          </cell>
        </row>
        <row r="5507">
          <cell r="A5507" t="str">
            <v>19YS00</v>
          </cell>
          <cell r="B5507">
            <v>237</v>
          </cell>
          <cell r="C5507">
            <v>161.49</v>
          </cell>
          <cell r="D5507">
            <v>324.39</v>
          </cell>
        </row>
        <row r="5508">
          <cell r="A5508" t="str">
            <v>19YX00</v>
          </cell>
          <cell r="B5508">
            <v>228</v>
          </cell>
          <cell r="C5508">
            <v>469.99</v>
          </cell>
          <cell r="D5508">
            <v>626.71</v>
          </cell>
        </row>
        <row r="5509">
          <cell r="A5509" t="str">
            <v>19ZB00</v>
          </cell>
          <cell r="B5509">
            <v>272</v>
          </cell>
          <cell r="C5509">
            <v>272.18</v>
          </cell>
          <cell r="D5509">
            <v>459.14</v>
          </cell>
        </row>
        <row r="5510">
          <cell r="A5510" t="str">
            <v>19ZE00</v>
          </cell>
          <cell r="B5510">
            <v>88</v>
          </cell>
          <cell r="C5510">
            <v>60.99</v>
          </cell>
          <cell r="D5510">
            <v>121.47</v>
          </cell>
        </row>
        <row r="5511">
          <cell r="A5511" t="str">
            <v>19ZF00</v>
          </cell>
          <cell r="B5511">
            <v>310</v>
          </cell>
          <cell r="C5511">
            <v>1197.75</v>
          </cell>
          <cell r="D5511">
            <v>1410.84</v>
          </cell>
        </row>
        <row r="5512">
          <cell r="A5512" t="str">
            <v>19ZG00</v>
          </cell>
          <cell r="B5512">
            <v>266</v>
          </cell>
          <cell r="C5512">
            <v>606.6</v>
          </cell>
          <cell r="D5512">
            <v>789.44</v>
          </cell>
        </row>
        <row r="5513">
          <cell r="A5513" t="str">
            <v>19ZH00</v>
          </cell>
          <cell r="B5513">
            <v>179</v>
          </cell>
          <cell r="C5513">
            <v>0</v>
          </cell>
          <cell r="D5513">
            <v>111.01</v>
          </cell>
        </row>
        <row r="5514">
          <cell r="A5514" t="str">
            <v>19ZJ00</v>
          </cell>
          <cell r="B5514">
            <v>191</v>
          </cell>
          <cell r="C5514">
            <v>738.21</v>
          </cell>
          <cell r="D5514">
            <v>869.5</v>
          </cell>
        </row>
        <row r="5515">
          <cell r="A5515" t="str">
            <v>20BW00</v>
          </cell>
          <cell r="B5515">
            <v>76</v>
          </cell>
          <cell r="C5515">
            <v>178.65</v>
          </cell>
          <cell r="D5515">
            <v>230.89</v>
          </cell>
        </row>
        <row r="5516">
          <cell r="A5516" t="str">
            <v>20CB00</v>
          </cell>
          <cell r="B5516">
            <v>467</v>
          </cell>
          <cell r="C5516">
            <v>47.71</v>
          </cell>
          <cell r="D5516">
            <v>368.71</v>
          </cell>
        </row>
        <row r="5517">
          <cell r="A5517" t="str">
            <v>20CV00</v>
          </cell>
          <cell r="B5517">
            <v>419</v>
          </cell>
          <cell r="C5517">
            <v>0</v>
          </cell>
          <cell r="D5517">
            <v>146.32</v>
          </cell>
        </row>
        <row r="5518">
          <cell r="A5518" t="str">
            <v>20CX00</v>
          </cell>
          <cell r="B5518">
            <v>187</v>
          </cell>
          <cell r="C5518">
            <v>50.28</v>
          </cell>
          <cell r="D5518">
            <v>178.82</v>
          </cell>
        </row>
        <row r="5519">
          <cell r="A5519" t="str">
            <v>20DJ00</v>
          </cell>
          <cell r="B5519">
            <v>320</v>
          </cell>
          <cell r="C5519">
            <v>0</v>
          </cell>
          <cell r="D5519">
            <v>148.81</v>
          </cell>
        </row>
        <row r="5520">
          <cell r="A5520" t="str">
            <v>20DK00</v>
          </cell>
          <cell r="B5520">
            <v>268</v>
          </cell>
          <cell r="C5520">
            <v>199.81</v>
          </cell>
          <cell r="D5520">
            <v>384.03</v>
          </cell>
        </row>
        <row r="5521">
          <cell r="A5521" t="str">
            <v>20DV00</v>
          </cell>
          <cell r="B5521">
            <v>303</v>
          </cell>
          <cell r="C5521">
            <v>0</v>
          </cell>
          <cell r="D5521">
            <v>122.05</v>
          </cell>
        </row>
        <row r="5522">
          <cell r="A5522" t="str">
            <v>20EL00</v>
          </cell>
          <cell r="B5522">
            <v>437</v>
          </cell>
          <cell r="C5522">
            <v>0</v>
          </cell>
          <cell r="D5522">
            <v>183.76</v>
          </cell>
        </row>
        <row r="5523">
          <cell r="A5523" t="str">
            <v>20FB00</v>
          </cell>
          <cell r="B5523">
            <v>258</v>
          </cell>
          <cell r="C5523">
            <v>951.53</v>
          </cell>
          <cell r="D5523">
            <v>1128.8699999999999</v>
          </cell>
        </row>
        <row r="5524">
          <cell r="A5524" t="str">
            <v>20FE00</v>
          </cell>
          <cell r="B5524">
            <v>124</v>
          </cell>
          <cell r="C5524">
            <v>24.45</v>
          </cell>
          <cell r="D5524">
            <v>109.68</v>
          </cell>
        </row>
        <row r="5525">
          <cell r="A5525" t="str">
            <v>20FG00</v>
          </cell>
          <cell r="B5525">
            <v>138</v>
          </cell>
          <cell r="C5525">
            <v>0</v>
          </cell>
          <cell r="D5525">
            <v>75.36</v>
          </cell>
        </row>
        <row r="5526">
          <cell r="A5526" t="str">
            <v>20FI00</v>
          </cell>
          <cell r="B5526">
            <v>138</v>
          </cell>
          <cell r="C5526">
            <v>143.53</v>
          </cell>
          <cell r="D5526">
            <v>238.39</v>
          </cell>
        </row>
        <row r="5527">
          <cell r="A5527" t="str">
            <v>20FK00</v>
          </cell>
          <cell r="B5527">
            <v>162</v>
          </cell>
          <cell r="C5527">
            <v>410.42</v>
          </cell>
          <cell r="D5527">
            <v>521.77</v>
          </cell>
        </row>
        <row r="5528">
          <cell r="A5528" t="str">
            <v>20GP00</v>
          </cell>
          <cell r="B5528">
            <v>172</v>
          </cell>
          <cell r="C5528">
            <v>4.1100000000000003</v>
          </cell>
          <cell r="D5528">
            <v>122.34</v>
          </cell>
        </row>
        <row r="5529">
          <cell r="A5529" t="str">
            <v>20GW00</v>
          </cell>
          <cell r="B5529">
            <v>424</v>
          </cell>
          <cell r="C5529">
            <v>0</v>
          </cell>
          <cell r="D5529">
            <v>102.35</v>
          </cell>
        </row>
        <row r="5530">
          <cell r="A5530" t="str">
            <v>20GY00</v>
          </cell>
          <cell r="B5530">
            <v>165</v>
          </cell>
          <cell r="C5530">
            <v>147.76</v>
          </cell>
          <cell r="D5530">
            <v>261.18</v>
          </cell>
        </row>
        <row r="5531">
          <cell r="A5531" t="str">
            <v>20HA00</v>
          </cell>
          <cell r="B5531">
            <v>115</v>
          </cell>
          <cell r="C5531">
            <v>407.17</v>
          </cell>
          <cell r="D5531">
            <v>486.22</v>
          </cell>
        </row>
        <row r="5532">
          <cell r="A5532" t="str">
            <v>20HF00</v>
          </cell>
          <cell r="B5532">
            <v>267</v>
          </cell>
          <cell r="C5532">
            <v>95.04</v>
          </cell>
          <cell r="D5532">
            <v>278.56</v>
          </cell>
        </row>
        <row r="5533">
          <cell r="A5533" t="str">
            <v>20HH00</v>
          </cell>
          <cell r="B5533">
            <v>214</v>
          </cell>
          <cell r="C5533">
            <v>0</v>
          </cell>
          <cell r="D5533">
            <v>92.44</v>
          </cell>
        </row>
        <row r="5534">
          <cell r="A5534" t="str">
            <v>20HJ00</v>
          </cell>
          <cell r="B5534">
            <v>211</v>
          </cell>
          <cell r="C5534">
            <v>389.22</v>
          </cell>
          <cell r="D5534">
            <v>534.26</v>
          </cell>
        </row>
        <row r="5535">
          <cell r="A5535" t="str">
            <v>20HK00</v>
          </cell>
          <cell r="B5535">
            <v>226</v>
          </cell>
          <cell r="C5535">
            <v>0</v>
          </cell>
          <cell r="D5535">
            <v>121.4</v>
          </cell>
        </row>
        <row r="5536">
          <cell r="A5536" t="str">
            <v>20HL00</v>
          </cell>
          <cell r="B5536">
            <v>157</v>
          </cell>
          <cell r="C5536">
            <v>0</v>
          </cell>
          <cell r="D5536">
            <v>27.56</v>
          </cell>
        </row>
        <row r="5537">
          <cell r="A5537" t="str">
            <v>20HM00</v>
          </cell>
          <cell r="B5537">
            <v>169</v>
          </cell>
          <cell r="C5537">
            <v>192.98</v>
          </cell>
          <cell r="D5537">
            <v>309.14999999999998</v>
          </cell>
        </row>
        <row r="5538">
          <cell r="A5538" t="str">
            <v>20HQ00</v>
          </cell>
          <cell r="B5538">
            <v>130</v>
          </cell>
          <cell r="C5538">
            <v>309.74</v>
          </cell>
          <cell r="D5538">
            <v>399.1</v>
          </cell>
        </row>
        <row r="5539">
          <cell r="A5539" t="str">
            <v>20IM00</v>
          </cell>
          <cell r="B5539">
            <v>253</v>
          </cell>
          <cell r="C5539">
            <v>0</v>
          </cell>
          <cell r="D5539">
            <v>14.06</v>
          </cell>
        </row>
        <row r="5540">
          <cell r="A5540" t="str">
            <v>20IN00</v>
          </cell>
          <cell r="B5540">
            <v>519</v>
          </cell>
          <cell r="C5540">
            <v>0</v>
          </cell>
          <cell r="D5540">
            <v>351.52</v>
          </cell>
        </row>
        <row r="5541">
          <cell r="A5541" t="str">
            <v>20IQ00</v>
          </cell>
          <cell r="B5541">
            <v>225</v>
          </cell>
          <cell r="C5541">
            <v>0</v>
          </cell>
          <cell r="D5541">
            <v>82.17</v>
          </cell>
        </row>
        <row r="5542">
          <cell r="A5542" t="str">
            <v>20IR00</v>
          </cell>
          <cell r="B5542">
            <v>213</v>
          </cell>
          <cell r="C5542">
            <v>201.44</v>
          </cell>
          <cell r="D5542">
            <v>347.84</v>
          </cell>
        </row>
        <row r="5543">
          <cell r="A5543" t="str">
            <v>20IT00</v>
          </cell>
          <cell r="B5543">
            <v>197</v>
          </cell>
          <cell r="C5543">
            <v>0</v>
          </cell>
          <cell r="D5543">
            <v>86.48</v>
          </cell>
        </row>
        <row r="5544">
          <cell r="A5544" t="str">
            <v>20IY00</v>
          </cell>
          <cell r="B5544">
            <v>230</v>
          </cell>
          <cell r="C5544">
            <v>0</v>
          </cell>
          <cell r="D5544">
            <v>128.29</v>
          </cell>
        </row>
        <row r="5545">
          <cell r="A5545" t="str">
            <v>20IZ00</v>
          </cell>
          <cell r="B5545">
            <v>246</v>
          </cell>
          <cell r="C5545">
            <v>0</v>
          </cell>
          <cell r="D5545">
            <v>37</v>
          </cell>
        </row>
        <row r="5546">
          <cell r="A5546" t="str">
            <v>20JB00</v>
          </cell>
          <cell r="B5546">
            <v>156</v>
          </cell>
          <cell r="C5546">
            <v>80.81</v>
          </cell>
          <cell r="D5546">
            <v>188.03</v>
          </cell>
        </row>
        <row r="5547">
          <cell r="A5547" t="str">
            <v>20KF00</v>
          </cell>
          <cell r="B5547">
            <v>303</v>
          </cell>
          <cell r="C5547">
            <v>131.79</v>
          </cell>
          <cell r="D5547">
            <v>340.07</v>
          </cell>
        </row>
        <row r="5548">
          <cell r="A5548" t="str">
            <v>20KR00</v>
          </cell>
          <cell r="B5548">
            <v>297</v>
          </cell>
          <cell r="C5548">
            <v>498.13</v>
          </cell>
          <cell r="D5548">
            <v>702.28</v>
          </cell>
        </row>
        <row r="5549">
          <cell r="A5549" t="str">
            <v>20KT00</v>
          </cell>
          <cell r="B5549">
            <v>100</v>
          </cell>
          <cell r="C5549">
            <v>283.62</v>
          </cell>
          <cell r="D5549">
            <v>352.36</v>
          </cell>
        </row>
        <row r="5550">
          <cell r="A5550" t="str">
            <v>20KW00</v>
          </cell>
          <cell r="B5550">
            <v>418</v>
          </cell>
          <cell r="C5550">
            <v>59.87</v>
          </cell>
          <cell r="D5550">
            <v>347.18</v>
          </cell>
        </row>
        <row r="5551">
          <cell r="A5551" t="str">
            <v>20OQ00</v>
          </cell>
          <cell r="B5551">
            <v>406</v>
          </cell>
          <cell r="C5551">
            <v>392.03</v>
          </cell>
          <cell r="D5551">
            <v>671.1</v>
          </cell>
        </row>
        <row r="5552">
          <cell r="A5552" t="str">
            <v>20OW00</v>
          </cell>
          <cell r="B5552">
            <v>241</v>
          </cell>
          <cell r="C5552">
            <v>0</v>
          </cell>
          <cell r="D5552">
            <v>164.77</v>
          </cell>
        </row>
        <row r="5553">
          <cell r="A5553" t="str">
            <v>20PN00</v>
          </cell>
          <cell r="B5553">
            <v>315</v>
          </cell>
          <cell r="C5553">
            <v>0</v>
          </cell>
          <cell r="D5553">
            <v>191.17</v>
          </cell>
        </row>
        <row r="5554">
          <cell r="A5554" t="str">
            <v>20SC00</v>
          </cell>
          <cell r="B5554">
            <v>192</v>
          </cell>
          <cell r="C5554">
            <v>614.28</v>
          </cell>
          <cell r="D5554">
            <v>746.25</v>
          </cell>
        </row>
        <row r="5555">
          <cell r="A5555" t="str">
            <v>20SE00</v>
          </cell>
          <cell r="B5555">
            <v>249</v>
          </cell>
          <cell r="C5555">
            <v>842.95</v>
          </cell>
          <cell r="D5555">
            <v>1014.11</v>
          </cell>
        </row>
        <row r="5556">
          <cell r="A5556" t="str">
            <v>20SG00</v>
          </cell>
          <cell r="B5556">
            <v>371</v>
          </cell>
          <cell r="C5556">
            <v>155.04</v>
          </cell>
          <cell r="D5556">
            <v>410.05</v>
          </cell>
        </row>
        <row r="5557">
          <cell r="A5557" t="str">
            <v>20SH00</v>
          </cell>
          <cell r="B5557">
            <v>162</v>
          </cell>
          <cell r="C5557">
            <v>400.56</v>
          </cell>
          <cell r="D5557">
            <v>511.92</v>
          </cell>
        </row>
        <row r="5558">
          <cell r="A5558" t="str">
            <v>20SJ00</v>
          </cell>
          <cell r="B5558">
            <v>123</v>
          </cell>
          <cell r="C5558">
            <v>263.77</v>
          </cell>
          <cell r="D5558">
            <v>348.32</v>
          </cell>
        </row>
        <row r="5559">
          <cell r="A5559" t="str">
            <v>20SK00</v>
          </cell>
          <cell r="B5559">
            <v>217</v>
          </cell>
          <cell r="C5559">
            <v>592.64</v>
          </cell>
          <cell r="D5559">
            <v>741.79</v>
          </cell>
        </row>
        <row r="5560">
          <cell r="A5560" t="str">
            <v>20SL00</v>
          </cell>
          <cell r="B5560">
            <v>225</v>
          </cell>
          <cell r="C5560">
            <v>633.96</v>
          </cell>
          <cell r="D5560">
            <v>788.62</v>
          </cell>
        </row>
        <row r="5561">
          <cell r="A5561" t="str">
            <v>20SZ00</v>
          </cell>
          <cell r="B5561">
            <v>407</v>
          </cell>
          <cell r="C5561">
            <v>29.28</v>
          </cell>
          <cell r="D5561">
            <v>309.04000000000002</v>
          </cell>
        </row>
        <row r="5562">
          <cell r="A5562" t="str">
            <v>20TD00</v>
          </cell>
          <cell r="B5562">
            <v>293</v>
          </cell>
          <cell r="C5562">
            <v>187.76</v>
          </cell>
          <cell r="D5562">
            <v>389.15</v>
          </cell>
        </row>
        <row r="5563">
          <cell r="A5563" t="str">
            <v>20TN00</v>
          </cell>
          <cell r="B5563">
            <v>223</v>
          </cell>
          <cell r="C5563">
            <v>0</v>
          </cell>
          <cell r="D5563">
            <v>125.28</v>
          </cell>
        </row>
        <row r="5564">
          <cell r="A5564" t="str">
            <v>20TP00</v>
          </cell>
          <cell r="B5564">
            <v>122</v>
          </cell>
          <cell r="C5564">
            <v>287.8</v>
          </cell>
          <cell r="D5564">
            <v>371.65</v>
          </cell>
        </row>
        <row r="5565">
          <cell r="A5565" t="str">
            <v>20TQ00</v>
          </cell>
          <cell r="B5565">
            <v>276</v>
          </cell>
          <cell r="C5565">
            <v>205.14</v>
          </cell>
          <cell r="D5565">
            <v>394.85</v>
          </cell>
        </row>
        <row r="5566">
          <cell r="A5566" t="str">
            <v>20TR00</v>
          </cell>
          <cell r="B5566">
            <v>186</v>
          </cell>
          <cell r="C5566">
            <v>176.88</v>
          </cell>
          <cell r="D5566">
            <v>304.73</v>
          </cell>
        </row>
        <row r="5567">
          <cell r="A5567" t="str">
            <v>20TS00</v>
          </cell>
          <cell r="B5567">
            <v>270</v>
          </cell>
          <cell r="C5567">
            <v>0</v>
          </cell>
          <cell r="D5567">
            <v>0</v>
          </cell>
        </row>
        <row r="5568">
          <cell r="A5568" t="str">
            <v>20TT00</v>
          </cell>
          <cell r="B5568">
            <v>372</v>
          </cell>
          <cell r="C5568">
            <v>0</v>
          </cell>
          <cell r="D5568">
            <v>124.07</v>
          </cell>
        </row>
        <row r="5569">
          <cell r="A5569" t="str">
            <v>20TV00</v>
          </cell>
          <cell r="B5569">
            <v>387</v>
          </cell>
          <cell r="C5569">
            <v>0</v>
          </cell>
          <cell r="D5569">
            <v>69.94</v>
          </cell>
        </row>
        <row r="5570">
          <cell r="A5570" t="str">
            <v>20TW00</v>
          </cell>
          <cell r="B5570">
            <v>598</v>
          </cell>
          <cell r="C5570">
            <v>0</v>
          </cell>
          <cell r="D5570">
            <v>101.91</v>
          </cell>
        </row>
        <row r="5571">
          <cell r="A5571" t="str">
            <v>20TX00</v>
          </cell>
          <cell r="B5571">
            <v>345</v>
          </cell>
          <cell r="C5571">
            <v>0</v>
          </cell>
          <cell r="D5571">
            <v>52.8</v>
          </cell>
        </row>
        <row r="5572">
          <cell r="A5572" t="str">
            <v>20TX01</v>
          </cell>
          <cell r="B5572">
            <v>265</v>
          </cell>
          <cell r="C5572">
            <v>0</v>
          </cell>
          <cell r="D5572">
            <v>152.47</v>
          </cell>
        </row>
        <row r="5573">
          <cell r="A5573" t="str">
            <v>20UL00</v>
          </cell>
          <cell r="B5573">
            <v>228</v>
          </cell>
          <cell r="C5573">
            <v>8.07</v>
          </cell>
          <cell r="D5573">
            <v>164.79</v>
          </cell>
        </row>
        <row r="5574">
          <cell r="A5574" t="str">
            <v>20UO00</v>
          </cell>
          <cell r="B5574">
            <v>172</v>
          </cell>
          <cell r="C5574">
            <v>628.82000000000005</v>
          </cell>
          <cell r="D5574">
            <v>747.05</v>
          </cell>
        </row>
        <row r="5575">
          <cell r="A5575" t="str">
            <v>20UP00</v>
          </cell>
          <cell r="B5575">
            <v>497</v>
          </cell>
          <cell r="C5575">
            <v>0</v>
          </cell>
          <cell r="D5575">
            <v>327.97</v>
          </cell>
        </row>
        <row r="5576">
          <cell r="A5576" t="str">
            <v>20UU00</v>
          </cell>
          <cell r="B5576">
            <v>252</v>
          </cell>
          <cell r="C5576">
            <v>0</v>
          </cell>
          <cell r="D5576">
            <v>99.08</v>
          </cell>
        </row>
        <row r="5577">
          <cell r="A5577" t="str">
            <v>20UV00</v>
          </cell>
          <cell r="B5577">
            <v>291</v>
          </cell>
          <cell r="C5577">
            <v>0</v>
          </cell>
          <cell r="D5577">
            <v>190.34</v>
          </cell>
        </row>
        <row r="5578">
          <cell r="A5578" t="str">
            <v>20UW00</v>
          </cell>
          <cell r="B5578">
            <v>292</v>
          </cell>
          <cell r="C5578">
            <v>0</v>
          </cell>
          <cell r="D5578">
            <v>107.09</v>
          </cell>
        </row>
        <row r="5579">
          <cell r="A5579" t="str">
            <v>20VA00</v>
          </cell>
          <cell r="B5579">
            <v>425</v>
          </cell>
          <cell r="C5579">
            <v>0</v>
          </cell>
          <cell r="D5579">
            <v>49.99</v>
          </cell>
        </row>
        <row r="5580">
          <cell r="A5580" t="str">
            <v>20VB00</v>
          </cell>
          <cell r="B5580">
            <v>811</v>
          </cell>
          <cell r="C5580">
            <v>0</v>
          </cell>
          <cell r="D5580">
            <v>86.36</v>
          </cell>
        </row>
        <row r="5581">
          <cell r="A5581" t="str">
            <v>20VD00</v>
          </cell>
          <cell r="B5581">
            <v>148</v>
          </cell>
          <cell r="C5581">
            <v>318.93</v>
          </cell>
          <cell r="D5581">
            <v>420.66</v>
          </cell>
        </row>
        <row r="5582">
          <cell r="A5582" t="str">
            <v>20VE00</v>
          </cell>
          <cell r="B5582">
            <v>116</v>
          </cell>
          <cell r="C5582">
            <v>195.48</v>
          </cell>
          <cell r="D5582">
            <v>275.20999999999998</v>
          </cell>
        </row>
        <row r="5583">
          <cell r="A5583" t="str">
            <v>20VF00</v>
          </cell>
          <cell r="B5583">
            <v>186</v>
          </cell>
          <cell r="C5583">
            <v>471.88</v>
          </cell>
          <cell r="D5583">
            <v>599.73</v>
          </cell>
        </row>
        <row r="5584">
          <cell r="A5584" t="str">
            <v>20VG00</v>
          </cell>
          <cell r="B5584">
            <v>175</v>
          </cell>
          <cell r="C5584">
            <v>389.22</v>
          </cell>
          <cell r="D5584">
            <v>509.51</v>
          </cell>
        </row>
        <row r="5585">
          <cell r="A5585" t="str">
            <v>20VI00</v>
          </cell>
          <cell r="B5585">
            <v>335</v>
          </cell>
          <cell r="C5585">
            <v>365.5</v>
          </cell>
          <cell r="D5585">
            <v>595.77</v>
          </cell>
        </row>
        <row r="5586">
          <cell r="A5586" t="str">
            <v>20VJ00</v>
          </cell>
          <cell r="B5586">
            <v>386</v>
          </cell>
          <cell r="C5586">
            <v>0</v>
          </cell>
          <cell r="D5586">
            <v>32.21</v>
          </cell>
        </row>
        <row r="5587">
          <cell r="A5587" t="str">
            <v>20VK00</v>
          </cell>
          <cell r="B5587">
            <v>331</v>
          </cell>
          <cell r="C5587">
            <v>0</v>
          </cell>
          <cell r="D5587">
            <v>179.73</v>
          </cell>
        </row>
        <row r="5588">
          <cell r="A5588" t="str">
            <v>20VN00</v>
          </cell>
          <cell r="B5588">
            <v>666</v>
          </cell>
          <cell r="C5588">
            <v>1205.6500000000001</v>
          </cell>
          <cell r="D5588">
            <v>1663.43</v>
          </cell>
        </row>
        <row r="5589">
          <cell r="A5589" t="str">
            <v>20VP00</v>
          </cell>
          <cell r="B5589">
            <v>508</v>
          </cell>
          <cell r="C5589">
            <v>0</v>
          </cell>
          <cell r="D5589">
            <v>164.55</v>
          </cell>
        </row>
        <row r="5590">
          <cell r="A5590" t="str">
            <v>20VP01</v>
          </cell>
          <cell r="B5590">
            <v>192</v>
          </cell>
          <cell r="C5590">
            <v>0</v>
          </cell>
          <cell r="D5590">
            <v>99.58</v>
          </cell>
        </row>
        <row r="5591">
          <cell r="A5591" t="str">
            <v>20VU00</v>
          </cell>
          <cell r="B5591">
            <v>278</v>
          </cell>
          <cell r="C5591">
            <v>0</v>
          </cell>
          <cell r="D5591">
            <v>138.11000000000001</v>
          </cell>
        </row>
        <row r="5592">
          <cell r="A5592" t="str">
            <v>20VX00</v>
          </cell>
          <cell r="B5592">
            <v>299</v>
          </cell>
          <cell r="C5592">
            <v>475.99</v>
          </cell>
          <cell r="D5592">
            <v>681.51</v>
          </cell>
        </row>
        <row r="5593">
          <cell r="A5593" t="str">
            <v>20XA00</v>
          </cell>
          <cell r="B5593">
            <v>316</v>
          </cell>
          <cell r="C5593">
            <v>0</v>
          </cell>
          <cell r="D5593">
            <v>184.68</v>
          </cell>
        </row>
        <row r="5594">
          <cell r="A5594" t="str">
            <v>20XO00</v>
          </cell>
          <cell r="B5594">
            <v>279</v>
          </cell>
          <cell r="C5594">
            <v>0</v>
          </cell>
          <cell r="D5594">
            <v>128.19999999999999</v>
          </cell>
        </row>
        <row r="5595">
          <cell r="A5595" t="str">
            <v>20XQ00</v>
          </cell>
          <cell r="B5595">
            <v>154</v>
          </cell>
          <cell r="C5595">
            <v>248.71</v>
          </cell>
          <cell r="D5595">
            <v>354.56</v>
          </cell>
        </row>
        <row r="5596">
          <cell r="A5596" t="str">
            <v>20XR00</v>
          </cell>
          <cell r="B5596">
            <v>294</v>
          </cell>
          <cell r="C5596">
            <v>809.25</v>
          </cell>
          <cell r="D5596">
            <v>1011.33</v>
          </cell>
        </row>
        <row r="5597">
          <cell r="A5597" t="str">
            <v>20XS00</v>
          </cell>
          <cell r="B5597">
            <v>295</v>
          </cell>
          <cell r="C5597">
            <v>812.29</v>
          </cell>
          <cell r="D5597">
            <v>1015.07</v>
          </cell>
        </row>
        <row r="5598">
          <cell r="A5598" t="str">
            <v>20XT00</v>
          </cell>
          <cell r="B5598">
            <v>217</v>
          </cell>
          <cell r="C5598">
            <v>167.32</v>
          </cell>
          <cell r="D5598">
            <v>316.47000000000003</v>
          </cell>
        </row>
        <row r="5599">
          <cell r="A5599" t="str">
            <v>20XU00</v>
          </cell>
          <cell r="B5599">
            <v>308</v>
          </cell>
          <cell r="C5599">
            <v>148.81</v>
          </cell>
          <cell r="D5599">
            <v>360.52</v>
          </cell>
        </row>
        <row r="5600">
          <cell r="A5600" t="str">
            <v>20XY00</v>
          </cell>
          <cell r="B5600">
            <v>208</v>
          </cell>
          <cell r="C5600">
            <v>0</v>
          </cell>
          <cell r="D5600">
            <v>5.66</v>
          </cell>
        </row>
        <row r="5601">
          <cell r="A5601" t="str">
            <v>20XZ00</v>
          </cell>
          <cell r="B5601">
            <v>445</v>
          </cell>
          <cell r="C5601">
            <v>843.92</v>
          </cell>
          <cell r="D5601">
            <v>1149.8</v>
          </cell>
        </row>
        <row r="5602">
          <cell r="A5602" t="str">
            <v>20YA00</v>
          </cell>
          <cell r="B5602">
            <v>496</v>
          </cell>
          <cell r="C5602">
            <v>0</v>
          </cell>
          <cell r="D5602">
            <v>82.05</v>
          </cell>
        </row>
        <row r="5603">
          <cell r="A5603" t="str">
            <v>20YF00</v>
          </cell>
          <cell r="B5603">
            <v>392</v>
          </cell>
          <cell r="C5603">
            <v>1086.1400000000001</v>
          </cell>
          <cell r="D5603">
            <v>1355.59</v>
          </cell>
        </row>
        <row r="5604">
          <cell r="A5604" t="str">
            <v>20YG00</v>
          </cell>
          <cell r="B5604">
            <v>485</v>
          </cell>
          <cell r="C5604">
            <v>0</v>
          </cell>
          <cell r="D5604">
            <v>168.6</v>
          </cell>
        </row>
        <row r="5605">
          <cell r="A5605" t="str">
            <v>20ZB00</v>
          </cell>
          <cell r="B5605">
            <v>252</v>
          </cell>
          <cell r="C5605">
            <v>551.5</v>
          </cell>
          <cell r="D5605">
            <v>724.72</v>
          </cell>
        </row>
        <row r="5606">
          <cell r="A5606" t="str">
            <v>20ZD00</v>
          </cell>
          <cell r="B5606">
            <v>220</v>
          </cell>
          <cell r="C5606">
            <v>159.88</v>
          </cell>
          <cell r="D5606">
            <v>311.10000000000002</v>
          </cell>
        </row>
        <row r="5607">
          <cell r="A5607" t="str">
            <v>20ZE00</v>
          </cell>
          <cell r="B5607">
            <v>309</v>
          </cell>
          <cell r="C5607">
            <v>847.63</v>
          </cell>
          <cell r="D5607">
            <v>1060.02</v>
          </cell>
        </row>
        <row r="5608">
          <cell r="A5608" t="str">
            <v>20ZG00</v>
          </cell>
          <cell r="B5608">
            <v>364</v>
          </cell>
          <cell r="C5608">
            <v>838.08</v>
          </cell>
          <cell r="D5608">
            <v>1088.28</v>
          </cell>
        </row>
        <row r="5609">
          <cell r="A5609" t="str">
            <v>20ZH00</v>
          </cell>
          <cell r="B5609">
            <v>411</v>
          </cell>
          <cell r="C5609">
            <v>490.11</v>
          </cell>
          <cell r="D5609">
            <v>772.61</v>
          </cell>
        </row>
        <row r="5610">
          <cell r="A5610" t="str">
            <v>20ZR00</v>
          </cell>
          <cell r="B5610">
            <v>614</v>
          </cell>
          <cell r="C5610">
            <v>10.69</v>
          </cell>
          <cell r="D5610">
            <v>432.73</v>
          </cell>
        </row>
        <row r="5611">
          <cell r="A5611" t="str">
            <v>20ZT00</v>
          </cell>
          <cell r="B5611">
            <v>113</v>
          </cell>
          <cell r="C5611">
            <v>255.8</v>
          </cell>
          <cell r="D5611">
            <v>333.47</v>
          </cell>
        </row>
        <row r="5612">
          <cell r="A5612" t="str">
            <v>20ZU00</v>
          </cell>
          <cell r="B5612">
            <v>202</v>
          </cell>
          <cell r="C5612">
            <v>695.16</v>
          </cell>
          <cell r="D5612">
            <v>834</v>
          </cell>
        </row>
        <row r="5613">
          <cell r="A5613" t="str">
            <v>20ZV00</v>
          </cell>
          <cell r="B5613">
            <v>520</v>
          </cell>
          <cell r="C5613">
            <v>12.3</v>
          </cell>
          <cell r="D5613">
            <v>369.73</v>
          </cell>
        </row>
        <row r="5614">
          <cell r="A5614" t="str">
            <v>20ZW00</v>
          </cell>
          <cell r="B5614">
            <v>139</v>
          </cell>
          <cell r="C5614">
            <v>428.32</v>
          </cell>
          <cell r="D5614">
            <v>523.86</v>
          </cell>
        </row>
        <row r="5615">
          <cell r="A5615" t="str">
            <v>20ZX00</v>
          </cell>
          <cell r="B5615">
            <v>103</v>
          </cell>
          <cell r="C5615">
            <v>309.57</v>
          </cell>
          <cell r="D5615">
            <v>380.37</v>
          </cell>
        </row>
        <row r="5616">
          <cell r="A5616" t="str">
            <v>20ZZ00</v>
          </cell>
          <cell r="B5616">
            <v>425</v>
          </cell>
          <cell r="C5616">
            <v>759.21</v>
          </cell>
          <cell r="D5616">
            <v>1051.3399999999999</v>
          </cell>
        </row>
        <row r="5617">
          <cell r="A5617" t="str">
            <v>21AD00</v>
          </cell>
          <cell r="B5617">
            <v>284</v>
          </cell>
          <cell r="C5617">
            <v>346.69</v>
          </cell>
          <cell r="D5617">
            <v>541.9</v>
          </cell>
        </row>
        <row r="5618">
          <cell r="A5618" t="str">
            <v>21AG00</v>
          </cell>
          <cell r="B5618">
            <v>307</v>
          </cell>
          <cell r="C5618">
            <v>788.89</v>
          </cell>
          <cell r="D5618">
            <v>999.92</v>
          </cell>
        </row>
        <row r="5619">
          <cell r="A5619" t="str">
            <v>21AH00</v>
          </cell>
          <cell r="B5619">
            <v>290</v>
          </cell>
          <cell r="C5619">
            <v>836.84</v>
          </cell>
          <cell r="D5619">
            <v>1036.17</v>
          </cell>
        </row>
        <row r="5620">
          <cell r="A5620" t="str">
            <v>21AI00</v>
          </cell>
          <cell r="B5620">
            <v>209</v>
          </cell>
          <cell r="C5620">
            <v>522.02</v>
          </cell>
          <cell r="D5620">
            <v>665.68</v>
          </cell>
        </row>
        <row r="5621">
          <cell r="A5621" t="str">
            <v>21BF00</v>
          </cell>
          <cell r="B5621">
            <v>102</v>
          </cell>
          <cell r="C5621">
            <v>0</v>
          </cell>
          <cell r="D5621">
            <v>50.16</v>
          </cell>
        </row>
        <row r="5622">
          <cell r="A5622" t="str">
            <v>21BM00</v>
          </cell>
          <cell r="B5622">
            <v>196</v>
          </cell>
          <cell r="C5622">
            <v>554.16999999999996</v>
          </cell>
          <cell r="D5622">
            <v>688.89</v>
          </cell>
        </row>
        <row r="5623">
          <cell r="A5623" t="str">
            <v>21CX00</v>
          </cell>
          <cell r="B5623">
            <v>313</v>
          </cell>
          <cell r="C5623">
            <v>92.68</v>
          </cell>
          <cell r="D5623">
            <v>307.82</v>
          </cell>
        </row>
        <row r="5624">
          <cell r="A5624" t="str">
            <v>21CZ00</v>
          </cell>
          <cell r="B5624">
            <v>152</v>
          </cell>
          <cell r="C5624">
            <v>0</v>
          </cell>
          <cell r="D5624">
            <v>43.24</v>
          </cell>
        </row>
        <row r="5625">
          <cell r="A5625" t="str">
            <v>21DA00</v>
          </cell>
          <cell r="B5625">
            <v>138</v>
          </cell>
          <cell r="C5625">
            <v>0</v>
          </cell>
          <cell r="D5625">
            <v>14.3</v>
          </cell>
        </row>
        <row r="5626">
          <cell r="A5626" t="str">
            <v>21DL00</v>
          </cell>
          <cell r="B5626">
            <v>44</v>
          </cell>
          <cell r="C5626">
            <v>34.590000000000003</v>
          </cell>
          <cell r="D5626">
            <v>64.83</v>
          </cell>
        </row>
        <row r="5627">
          <cell r="A5627" t="str">
            <v>21DZ00</v>
          </cell>
          <cell r="B5627">
            <v>182</v>
          </cell>
          <cell r="C5627">
            <v>182.02</v>
          </cell>
          <cell r="D5627">
            <v>307.12</v>
          </cell>
        </row>
        <row r="5628">
          <cell r="A5628" t="str">
            <v>21EI00</v>
          </cell>
          <cell r="B5628">
            <v>228</v>
          </cell>
          <cell r="C5628">
            <v>249.05</v>
          </cell>
          <cell r="D5628">
            <v>405.77</v>
          </cell>
        </row>
        <row r="5629">
          <cell r="A5629" t="str">
            <v>21KE00</v>
          </cell>
          <cell r="B5629">
            <v>210</v>
          </cell>
          <cell r="C5629">
            <v>250.82</v>
          </cell>
          <cell r="D5629">
            <v>395.16</v>
          </cell>
        </row>
        <row r="5630">
          <cell r="A5630" t="str">
            <v>21KO00</v>
          </cell>
          <cell r="B5630">
            <v>264</v>
          </cell>
          <cell r="C5630">
            <v>243.26</v>
          </cell>
          <cell r="D5630">
            <v>424.73</v>
          </cell>
        </row>
        <row r="5631">
          <cell r="A5631" t="str">
            <v>21LO00</v>
          </cell>
          <cell r="B5631">
            <v>216</v>
          </cell>
          <cell r="C5631">
            <v>0</v>
          </cell>
          <cell r="D5631">
            <v>119.41</v>
          </cell>
        </row>
        <row r="5632">
          <cell r="A5632" t="str">
            <v>21LP00</v>
          </cell>
          <cell r="B5632">
            <v>166</v>
          </cell>
          <cell r="C5632">
            <v>0</v>
          </cell>
          <cell r="D5632">
            <v>92.04</v>
          </cell>
        </row>
        <row r="5633">
          <cell r="A5633" t="str">
            <v>21LS00</v>
          </cell>
          <cell r="B5633">
            <v>374</v>
          </cell>
          <cell r="C5633">
            <v>0</v>
          </cell>
          <cell r="D5633">
            <v>72.819999999999993</v>
          </cell>
        </row>
        <row r="5634">
          <cell r="A5634" t="str">
            <v>21LT00</v>
          </cell>
          <cell r="B5634">
            <v>314</v>
          </cell>
          <cell r="C5634">
            <v>0</v>
          </cell>
          <cell r="D5634">
            <v>161.07</v>
          </cell>
        </row>
        <row r="5635">
          <cell r="A5635" t="str">
            <v>21LV00</v>
          </cell>
          <cell r="B5635">
            <v>196</v>
          </cell>
          <cell r="C5635">
            <v>60.73</v>
          </cell>
          <cell r="D5635">
            <v>195.45</v>
          </cell>
        </row>
        <row r="5636">
          <cell r="A5636" t="str">
            <v>21LW00</v>
          </cell>
          <cell r="B5636">
            <v>131</v>
          </cell>
          <cell r="C5636">
            <v>36.78</v>
          </cell>
          <cell r="D5636">
            <v>126.82</v>
          </cell>
        </row>
        <row r="5637">
          <cell r="A5637" t="str">
            <v>21LX00</v>
          </cell>
          <cell r="B5637">
            <v>284</v>
          </cell>
          <cell r="C5637">
            <v>259.55</v>
          </cell>
          <cell r="D5637">
            <v>454.76</v>
          </cell>
        </row>
        <row r="5638">
          <cell r="A5638" t="str">
            <v>21MV00</v>
          </cell>
          <cell r="B5638">
            <v>258</v>
          </cell>
          <cell r="C5638">
            <v>0</v>
          </cell>
          <cell r="D5638">
            <v>118.02</v>
          </cell>
        </row>
        <row r="5639">
          <cell r="A5639" t="str">
            <v>21MX00</v>
          </cell>
          <cell r="B5639">
            <v>344</v>
          </cell>
          <cell r="C5639">
            <v>0</v>
          </cell>
          <cell r="D5639">
            <v>220.22</v>
          </cell>
        </row>
        <row r="5640">
          <cell r="A5640" t="str">
            <v>21MY00</v>
          </cell>
          <cell r="B5640">
            <v>535</v>
          </cell>
          <cell r="C5640">
            <v>0</v>
          </cell>
          <cell r="D5640">
            <v>217.11</v>
          </cell>
        </row>
        <row r="5641">
          <cell r="A5641" t="str">
            <v>21NA00</v>
          </cell>
          <cell r="B5641">
            <v>166</v>
          </cell>
          <cell r="C5641">
            <v>3.11</v>
          </cell>
          <cell r="D5641">
            <v>117.21</v>
          </cell>
        </row>
        <row r="5642">
          <cell r="A5642" t="str">
            <v>21NB00</v>
          </cell>
          <cell r="B5642">
            <v>233</v>
          </cell>
          <cell r="C5642">
            <v>0</v>
          </cell>
          <cell r="D5642">
            <v>13.77</v>
          </cell>
        </row>
        <row r="5643">
          <cell r="A5643" t="str">
            <v>21ND00</v>
          </cell>
          <cell r="B5643">
            <v>227</v>
          </cell>
          <cell r="C5643">
            <v>226.02</v>
          </cell>
          <cell r="D5643">
            <v>382.05</v>
          </cell>
        </row>
        <row r="5644">
          <cell r="A5644" t="str">
            <v>21NE00</v>
          </cell>
          <cell r="B5644">
            <v>144</v>
          </cell>
          <cell r="C5644">
            <v>0</v>
          </cell>
          <cell r="D5644">
            <v>48.19</v>
          </cell>
        </row>
        <row r="5645">
          <cell r="A5645" t="str">
            <v>21NF00</v>
          </cell>
          <cell r="B5645">
            <v>105</v>
          </cell>
          <cell r="C5645">
            <v>100.01</v>
          </cell>
          <cell r="D5645">
            <v>172.19</v>
          </cell>
        </row>
        <row r="5646">
          <cell r="A5646" t="str">
            <v>21NH00</v>
          </cell>
          <cell r="B5646">
            <v>161</v>
          </cell>
          <cell r="C5646">
            <v>39.130000000000003</v>
          </cell>
          <cell r="D5646">
            <v>149.80000000000001</v>
          </cell>
        </row>
        <row r="5647">
          <cell r="A5647" t="str">
            <v>21NI00</v>
          </cell>
          <cell r="B5647">
            <v>95</v>
          </cell>
          <cell r="C5647">
            <v>0</v>
          </cell>
          <cell r="D5647">
            <v>29.13</v>
          </cell>
        </row>
        <row r="5648">
          <cell r="A5648" t="str">
            <v>21NK00</v>
          </cell>
          <cell r="B5648">
            <v>285</v>
          </cell>
          <cell r="C5648">
            <v>0</v>
          </cell>
          <cell r="D5648">
            <v>124.65</v>
          </cell>
        </row>
        <row r="5649">
          <cell r="A5649" t="str">
            <v>21NL00</v>
          </cell>
          <cell r="B5649">
            <v>122</v>
          </cell>
          <cell r="C5649">
            <v>0</v>
          </cell>
          <cell r="D5649">
            <v>60.78</v>
          </cell>
        </row>
        <row r="5650">
          <cell r="A5650" t="str">
            <v>21NM00</v>
          </cell>
          <cell r="B5650">
            <v>222</v>
          </cell>
          <cell r="C5650">
            <v>0</v>
          </cell>
          <cell r="D5650">
            <v>19.37</v>
          </cell>
        </row>
        <row r="5651">
          <cell r="A5651" t="str">
            <v>21NN00</v>
          </cell>
          <cell r="B5651">
            <v>187</v>
          </cell>
          <cell r="C5651">
            <v>0</v>
          </cell>
          <cell r="D5651">
            <v>20.49</v>
          </cell>
        </row>
        <row r="5652">
          <cell r="A5652" t="str">
            <v>21NN01</v>
          </cell>
          <cell r="B5652">
            <v>101</v>
          </cell>
          <cell r="C5652">
            <v>80.16</v>
          </cell>
          <cell r="D5652">
            <v>149.58000000000001</v>
          </cell>
        </row>
        <row r="5653">
          <cell r="A5653" t="str">
            <v>21NO00</v>
          </cell>
          <cell r="B5653">
            <v>256</v>
          </cell>
          <cell r="C5653">
            <v>0</v>
          </cell>
          <cell r="D5653">
            <v>62.6</v>
          </cell>
        </row>
        <row r="5654">
          <cell r="A5654" t="str">
            <v>21NP00</v>
          </cell>
          <cell r="B5654">
            <v>184</v>
          </cell>
          <cell r="C5654">
            <v>0</v>
          </cell>
          <cell r="D5654">
            <v>47.79</v>
          </cell>
        </row>
        <row r="5655">
          <cell r="A5655" t="str">
            <v>21NR00</v>
          </cell>
          <cell r="B5655">
            <v>143</v>
          </cell>
          <cell r="C5655">
            <v>0</v>
          </cell>
          <cell r="D5655">
            <v>5.73</v>
          </cell>
        </row>
        <row r="5656">
          <cell r="A5656" t="str">
            <v>21NU00</v>
          </cell>
          <cell r="B5656">
            <v>156</v>
          </cell>
          <cell r="C5656">
            <v>0</v>
          </cell>
          <cell r="D5656">
            <v>51.07</v>
          </cell>
        </row>
        <row r="5657">
          <cell r="A5657" t="str">
            <v>21OM00</v>
          </cell>
          <cell r="B5657">
            <v>326</v>
          </cell>
          <cell r="C5657">
            <v>0</v>
          </cell>
          <cell r="D5657">
            <v>10.119999999999999</v>
          </cell>
        </row>
        <row r="5658">
          <cell r="A5658" t="str">
            <v>21ON00</v>
          </cell>
          <cell r="B5658">
            <v>135</v>
          </cell>
          <cell r="C5658">
            <v>0</v>
          </cell>
          <cell r="D5658">
            <v>56.73</v>
          </cell>
        </row>
        <row r="5659">
          <cell r="A5659" t="str">
            <v>21OP00</v>
          </cell>
          <cell r="B5659">
            <v>178</v>
          </cell>
          <cell r="C5659">
            <v>0</v>
          </cell>
          <cell r="D5659">
            <v>119.73</v>
          </cell>
        </row>
        <row r="5660">
          <cell r="A5660" t="str">
            <v>21OQ00</v>
          </cell>
          <cell r="B5660">
            <v>232</v>
          </cell>
          <cell r="C5660">
            <v>8.4700000000000006</v>
          </cell>
          <cell r="D5660">
            <v>167.94</v>
          </cell>
        </row>
        <row r="5661">
          <cell r="A5661" t="str">
            <v>21OT00</v>
          </cell>
          <cell r="B5661">
            <v>406</v>
          </cell>
          <cell r="C5661">
            <v>0</v>
          </cell>
          <cell r="D5661">
            <v>149.37</v>
          </cell>
        </row>
        <row r="5662">
          <cell r="A5662" t="str">
            <v>21OU00</v>
          </cell>
          <cell r="B5662">
            <v>165</v>
          </cell>
          <cell r="C5662">
            <v>0</v>
          </cell>
          <cell r="D5662">
            <v>52.82</v>
          </cell>
        </row>
        <row r="5663">
          <cell r="A5663" t="str">
            <v>21OV00</v>
          </cell>
          <cell r="B5663">
            <v>72</v>
          </cell>
          <cell r="C5663">
            <v>37.409999999999997</v>
          </cell>
          <cell r="D5663">
            <v>86.9</v>
          </cell>
        </row>
        <row r="5664">
          <cell r="A5664" t="str">
            <v>21OX00</v>
          </cell>
          <cell r="B5664">
            <v>312</v>
          </cell>
          <cell r="C5664">
            <v>36.56</v>
          </cell>
          <cell r="D5664">
            <v>251.01</v>
          </cell>
        </row>
        <row r="5665">
          <cell r="A5665" t="str">
            <v>21OY00</v>
          </cell>
          <cell r="B5665">
            <v>302</v>
          </cell>
          <cell r="C5665">
            <v>34.03</v>
          </cell>
          <cell r="D5665">
            <v>241.61</v>
          </cell>
        </row>
        <row r="5666">
          <cell r="A5666" t="str">
            <v>21OZ00</v>
          </cell>
          <cell r="B5666">
            <v>282</v>
          </cell>
          <cell r="C5666">
            <v>0</v>
          </cell>
          <cell r="D5666">
            <v>152.27000000000001</v>
          </cell>
        </row>
        <row r="5667">
          <cell r="A5667" t="str">
            <v>21PA00</v>
          </cell>
          <cell r="B5667">
            <v>288</v>
          </cell>
          <cell r="C5667">
            <v>0</v>
          </cell>
          <cell r="D5667">
            <v>112.08</v>
          </cell>
        </row>
        <row r="5668">
          <cell r="A5668" t="str">
            <v>21PO00</v>
          </cell>
          <cell r="B5668">
            <v>90</v>
          </cell>
          <cell r="C5668">
            <v>0</v>
          </cell>
          <cell r="D5668">
            <v>0</v>
          </cell>
        </row>
        <row r="5669">
          <cell r="A5669" t="str">
            <v>21PP00</v>
          </cell>
          <cell r="B5669">
            <v>151</v>
          </cell>
          <cell r="C5669">
            <v>0</v>
          </cell>
          <cell r="D5669">
            <v>92.67</v>
          </cell>
        </row>
        <row r="5670">
          <cell r="A5670" t="str">
            <v>21PQ00</v>
          </cell>
          <cell r="B5670">
            <v>192</v>
          </cell>
          <cell r="C5670">
            <v>93.88</v>
          </cell>
          <cell r="D5670">
            <v>225.85</v>
          </cell>
        </row>
        <row r="5671">
          <cell r="A5671" t="str">
            <v>21PR00</v>
          </cell>
          <cell r="B5671">
            <v>464</v>
          </cell>
          <cell r="C5671">
            <v>0</v>
          </cell>
          <cell r="D5671">
            <v>119.49</v>
          </cell>
        </row>
        <row r="5672">
          <cell r="A5672" t="str">
            <v>21PS00</v>
          </cell>
          <cell r="B5672">
            <v>203</v>
          </cell>
          <cell r="C5672">
            <v>0</v>
          </cell>
          <cell r="D5672">
            <v>61.64</v>
          </cell>
        </row>
        <row r="5673">
          <cell r="A5673" t="str">
            <v>21PU00</v>
          </cell>
          <cell r="B5673">
            <v>162</v>
          </cell>
          <cell r="C5673">
            <v>0</v>
          </cell>
          <cell r="D5673">
            <v>74.900000000000006</v>
          </cell>
        </row>
        <row r="5674">
          <cell r="A5674" t="str">
            <v>21QE00</v>
          </cell>
          <cell r="B5674">
            <v>402</v>
          </cell>
          <cell r="C5674">
            <v>0</v>
          </cell>
          <cell r="D5674">
            <v>9.8000000000000007</v>
          </cell>
        </row>
        <row r="5675">
          <cell r="A5675" t="str">
            <v>21QF00</v>
          </cell>
          <cell r="B5675">
            <v>151</v>
          </cell>
          <cell r="C5675">
            <v>0</v>
          </cell>
          <cell r="D5675">
            <v>61.54</v>
          </cell>
        </row>
        <row r="5676">
          <cell r="A5676" t="str">
            <v>21QG00</v>
          </cell>
          <cell r="B5676">
            <v>442</v>
          </cell>
          <cell r="C5676">
            <v>0</v>
          </cell>
          <cell r="D5676">
            <v>125.5</v>
          </cell>
        </row>
        <row r="5677">
          <cell r="A5677" t="str">
            <v>21QH00</v>
          </cell>
          <cell r="B5677">
            <v>383</v>
          </cell>
          <cell r="C5677">
            <v>217.72</v>
          </cell>
          <cell r="D5677">
            <v>480.98</v>
          </cell>
        </row>
        <row r="5678">
          <cell r="A5678" t="str">
            <v>21QK00</v>
          </cell>
          <cell r="B5678">
            <v>310</v>
          </cell>
          <cell r="C5678">
            <v>2.42</v>
          </cell>
          <cell r="D5678">
            <v>215.51</v>
          </cell>
        </row>
        <row r="5679">
          <cell r="A5679" t="str">
            <v>21QN00</v>
          </cell>
          <cell r="B5679">
            <v>99</v>
          </cell>
          <cell r="C5679">
            <v>0</v>
          </cell>
          <cell r="D5679">
            <v>40.31</v>
          </cell>
        </row>
        <row r="5680">
          <cell r="A5680" t="str">
            <v>21QT00</v>
          </cell>
          <cell r="B5680">
            <v>146</v>
          </cell>
          <cell r="C5680">
            <v>0</v>
          </cell>
          <cell r="D5680">
            <v>88.45</v>
          </cell>
        </row>
        <row r="5681">
          <cell r="A5681" t="str">
            <v>21QU00</v>
          </cell>
          <cell r="B5681">
            <v>246</v>
          </cell>
          <cell r="C5681">
            <v>0</v>
          </cell>
          <cell r="D5681">
            <v>80.83</v>
          </cell>
        </row>
        <row r="5682">
          <cell r="A5682" t="str">
            <v>21QV00</v>
          </cell>
          <cell r="B5682">
            <v>181</v>
          </cell>
          <cell r="C5682">
            <v>0</v>
          </cell>
          <cell r="D5682">
            <v>53.06</v>
          </cell>
        </row>
        <row r="5683">
          <cell r="A5683" t="str">
            <v>21QZ00</v>
          </cell>
          <cell r="B5683">
            <v>298</v>
          </cell>
          <cell r="C5683">
            <v>17.72</v>
          </cell>
          <cell r="D5683">
            <v>222.55</v>
          </cell>
        </row>
        <row r="5684">
          <cell r="A5684" t="str">
            <v>21RD00</v>
          </cell>
          <cell r="B5684">
            <v>144</v>
          </cell>
          <cell r="C5684">
            <v>0</v>
          </cell>
          <cell r="D5684">
            <v>10.99</v>
          </cell>
        </row>
        <row r="5685">
          <cell r="A5685" t="str">
            <v>21RE00</v>
          </cell>
          <cell r="B5685">
            <v>457</v>
          </cell>
          <cell r="C5685">
            <v>0</v>
          </cell>
          <cell r="D5685">
            <v>133.52000000000001</v>
          </cell>
        </row>
        <row r="5686">
          <cell r="A5686" t="str">
            <v>21RP00</v>
          </cell>
          <cell r="B5686">
            <v>178</v>
          </cell>
          <cell r="C5686">
            <v>0</v>
          </cell>
          <cell r="D5686">
            <v>70.42</v>
          </cell>
        </row>
        <row r="5687">
          <cell r="A5687" t="str">
            <v>21RQ00</v>
          </cell>
          <cell r="B5687">
            <v>310</v>
          </cell>
          <cell r="C5687">
            <v>0</v>
          </cell>
          <cell r="D5687">
            <v>80.510000000000005</v>
          </cell>
        </row>
        <row r="5688">
          <cell r="A5688" t="str">
            <v>21RR00</v>
          </cell>
          <cell r="B5688">
            <v>132</v>
          </cell>
          <cell r="C5688">
            <v>0</v>
          </cell>
          <cell r="D5688">
            <v>61.17</v>
          </cell>
        </row>
        <row r="5689">
          <cell r="A5689" t="str">
            <v>21RS00</v>
          </cell>
          <cell r="B5689">
            <v>205</v>
          </cell>
          <cell r="C5689">
            <v>0</v>
          </cell>
          <cell r="D5689">
            <v>123.72</v>
          </cell>
        </row>
        <row r="5690">
          <cell r="A5690" t="str">
            <v>21RT00</v>
          </cell>
          <cell r="B5690">
            <v>148</v>
          </cell>
          <cell r="C5690">
            <v>0</v>
          </cell>
          <cell r="D5690">
            <v>96.82</v>
          </cell>
        </row>
        <row r="5691">
          <cell r="A5691" t="str">
            <v>21VR00</v>
          </cell>
          <cell r="B5691">
            <v>278</v>
          </cell>
          <cell r="C5691">
            <v>0</v>
          </cell>
          <cell r="D5691">
            <v>53.7</v>
          </cell>
        </row>
        <row r="5692">
          <cell r="A5692" t="str">
            <v>22FC00</v>
          </cell>
          <cell r="B5692">
            <v>172</v>
          </cell>
          <cell r="C5692">
            <v>24.38</v>
          </cell>
          <cell r="D5692">
            <v>142.61000000000001</v>
          </cell>
        </row>
        <row r="5693">
          <cell r="A5693" t="str">
            <v>22FH00</v>
          </cell>
          <cell r="B5693">
            <v>336</v>
          </cell>
          <cell r="C5693">
            <v>0</v>
          </cell>
          <cell r="D5693">
            <v>5.18</v>
          </cell>
        </row>
        <row r="5694">
          <cell r="A5694" t="str">
            <v>22GB00</v>
          </cell>
          <cell r="B5694">
            <v>282</v>
          </cell>
          <cell r="C5694">
            <v>0</v>
          </cell>
          <cell r="D5694">
            <v>61.68</v>
          </cell>
        </row>
        <row r="5695">
          <cell r="A5695" t="str">
            <v>22JB00</v>
          </cell>
          <cell r="B5695">
            <v>128</v>
          </cell>
          <cell r="C5695">
            <v>50.39</v>
          </cell>
          <cell r="D5695">
            <v>138.37</v>
          </cell>
        </row>
        <row r="5696">
          <cell r="A5696" t="str">
            <v>22JD00</v>
          </cell>
          <cell r="B5696">
            <v>482</v>
          </cell>
          <cell r="C5696">
            <v>149.47999999999999</v>
          </cell>
          <cell r="D5696">
            <v>480.79</v>
          </cell>
        </row>
        <row r="5697">
          <cell r="A5697" t="str">
            <v>22JE00</v>
          </cell>
          <cell r="B5697">
            <v>303</v>
          </cell>
          <cell r="C5697">
            <v>0</v>
          </cell>
          <cell r="D5697">
            <v>174.95</v>
          </cell>
        </row>
        <row r="5698">
          <cell r="A5698" t="str">
            <v>22JG00</v>
          </cell>
          <cell r="B5698">
            <v>262</v>
          </cell>
          <cell r="C5698">
            <v>0</v>
          </cell>
          <cell r="D5698">
            <v>128.83000000000001</v>
          </cell>
        </row>
        <row r="5699">
          <cell r="A5699" t="str">
            <v>22JH00</v>
          </cell>
          <cell r="B5699">
            <v>119</v>
          </cell>
          <cell r="C5699">
            <v>0</v>
          </cell>
          <cell r="D5699">
            <v>76.91</v>
          </cell>
        </row>
        <row r="5700">
          <cell r="A5700" t="str">
            <v>22JI00</v>
          </cell>
          <cell r="B5700">
            <v>143</v>
          </cell>
          <cell r="C5700">
            <v>0</v>
          </cell>
          <cell r="D5700">
            <v>91.42</v>
          </cell>
        </row>
        <row r="5701">
          <cell r="A5701" t="str">
            <v>22JJ00</v>
          </cell>
          <cell r="B5701">
            <v>81</v>
          </cell>
          <cell r="C5701">
            <v>0</v>
          </cell>
          <cell r="D5701">
            <v>25.35</v>
          </cell>
        </row>
        <row r="5702">
          <cell r="A5702" t="str">
            <v>22JK00</v>
          </cell>
          <cell r="B5702">
            <v>84</v>
          </cell>
          <cell r="C5702">
            <v>175.95</v>
          </cell>
          <cell r="D5702">
            <v>233.69</v>
          </cell>
        </row>
        <row r="5703">
          <cell r="A5703" t="str">
            <v>22JM00</v>
          </cell>
          <cell r="B5703">
            <v>555</v>
          </cell>
          <cell r="C5703">
            <v>0</v>
          </cell>
          <cell r="D5703">
            <v>275.16000000000003</v>
          </cell>
        </row>
        <row r="5704">
          <cell r="A5704" t="str">
            <v>22JO00</v>
          </cell>
          <cell r="B5704">
            <v>216</v>
          </cell>
          <cell r="C5704">
            <v>64.209999999999994</v>
          </cell>
          <cell r="D5704">
            <v>212.68</v>
          </cell>
        </row>
        <row r="5705">
          <cell r="A5705" t="str">
            <v>22JP00</v>
          </cell>
          <cell r="B5705">
            <v>157</v>
          </cell>
          <cell r="C5705">
            <v>0</v>
          </cell>
          <cell r="D5705">
            <v>65.05</v>
          </cell>
        </row>
        <row r="5706">
          <cell r="A5706" t="str">
            <v>22JQ00</v>
          </cell>
          <cell r="B5706">
            <v>310</v>
          </cell>
          <cell r="C5706">
            <v>0</v>
          </cell>
          <cell r="D5706">
            <v>85.7</v>
          </cell>
        </row>
        <row r="5707">
          <cell r="A5707" t="str">
            <v>22JR00</v>
          </cell>
          <cell r="B5707">
            <v>124</v>
          </cell>
          <cell r="C5707">
            <v>0</v>
          </cell>
          <cell r="D5707">
            <v>73.930000000000007</v>
          </cell>
        </row>
        <row r="5708">
          <cell r="A5708" t="str">
            <v>22JV00</v>
          </cell>
          <cell r="B5708">
            <v>200</v>
          </cell>
          <cell r="C5708">
            <v>0</v>
          </cell>
          <cell r="D5708">
            <v>64.88</v>
          </cell>
        </row>
        <row r="5709">
          <cell r="A5709" t="str">
            <v>22JY00</v>
          </cell>
          <cell r="B5709">
            <v>169</v>
          </cell>
          <cell r="C5709">
            <v>0</v>
          </cell>
          <cell r="D5709">
            <v>83.77</v>
          </cell>
        </row>
        <row r="5710">
          <cell r="A5710" t="str">
            <v>22KA00</v>
          </cell>
          <cell r="B5710">
            <v>374</v>
          </cell>
          <cell r="C5710">
            <v>0</v>
          </cell>
          <cell r="D5710">
            <v>204.65</v>
          </cell>
        </row>
        <row r="5711">
          <cell r="A5711" t="str">
            <v>22KB00</v>
          </cell>
          <cell r="B5711">
            <v>268</v>
          </cell>
          <cell r="C5711">
            <v>0</v>
          </cell>
          <cell r="D5711">
            <v>151.38999999999999</v>
          </cell>
        </row>
        <row r="5712">
          <cell r="A5712" t="str">
            <v>22KC00</v>
          </cell>
          <cell r="B5712">
            <v>304</v>
          </cell>
          <cell r="C5712">
            <v>0</v>
          </cell>
          <cell r="D5712">
            <v>170.51</v>
          </cell>
        </row>
        <row r="5713">
          <cell r="A5713" t="str">
            <v>22KD00</v>
          </cell>
          <cell r="B5713">
            <v>167</v>
          </cell>
          <cell r="C5713">
            <v>218.55</v>
          </cell>
          <cell r="D5713">
            <v>333.34</v>
          </cell>
        </row>
        <row r="5714">
          <cell r="A5714" t="str">
            <v>22KE00</v>
          </cell>
          <cell r="B5714">
            <v>319</v>
          </cell>
          <cell r="C5714">
            <v>91.34</v>
          </cell>
          <cell r="D5714">
            <v>310.61</v>
          </cell>
        </row>
        <row r="5715">
          <cell r="A5715" t="str">
            <v>22KF00</v>
          </cell>
          <cell r="B5715">
            <v>422</v>
          </cell>
          <cell r="C5715">
            <v>0</v>
          </cell>
          <cell r="D5715">
            <v>238.34</v>
          </cell>
        </row>
        <row r="5716">
          <cell r="A5716" t="str">
            <v>22KG00</v>
          </cell>
          <cell r="B5716">
            <v>233</v>
          </cell>
          <cell r="C5716">
            <v>0</v>
          </cell>
          <cell r="D5716">
            <v>58.17</v>
          </cell>
        </row>
        <row r="5717">
          <cell r="A5717" t="str">
            <v>22KH00</v>
          </cell>
          <cell r="B5717">
            <v>158</v>
          </cell>
          <cell r="C5717">
            <v>214.84</v>
          </cell>
          <cell r="D5717">
            <v>323.45</v>
          </cell>
        </row>
        <row r="5718">
          <cell r="A5718" t="str">
            <v>22KJ00</v>
          </cell>
          <cell r="B5718">
            <v>70</v>
          </cell>
          <cell r="C5718">
            <v>0</v>
          </cell>
          <cell r="D5718">
            <v>6.3</v>
          </cell>
        </row>
        <row r="5719">
          <cell r="A5719" t="str">
            <v>22KK00</v>
          </cell>
          <cell r="B5719">
            <v>178</v>
          </cell>
          <cell r="C5719">
            <v>0</v>
          </cell>
          <cell r="D5719">
            <v>56.65</v>
          </cell>
        </row>
        <row r="5720">
          <cell r="A5720" t="str">
            <v>22KL00</v>
          </cell>
          <cell r="B5720">
            <v>231</v>
          </cell>
          <cell r="C5720">
            <v>0</v>
          </cell>
          <cell r="D5720">
            <v>63.5</v>
          </cell>
        </row>
        <row r="5721">
          <cell r="A5721" t="str">
            <v>22KM00</v>
          </cell>
          <cell r="B5721">
            <v>87</v>
          </cell>
          <cell r="C5721">
            <v>12</v>
          </cell>
          <cell r="D5721">
            <v>71.8</v>
          </cell>
        </row>
        <row r="5722">
          <cell r="A5722" t="str">
            <v>22KN00</v>
          </cell>
          <cell r="B5722">
            <v>127</v>
          </cell>
          <cell r="C5722">
            <v>19.54</v>
          </cell>
          <cell r="D5722">
            <v>106.84</v>
          </cell>
        </row>
        <row r="5723">
          <cell r="A5723" t="str">
            <v>22KO00</v>
          </cell>
          <cell r="B5723">
            <v>173</v>
          </cell>
          <cell r="C5723">
            <v>0</v>
          </cell>
          <cell r="D5723">
            <v>89.99</v>
          </cell>
        </row>
        <row r="5724">
          <cell r="A5724" t="str">
            <v>22KP00</v>
          </cell>
          <cell r="B5724">
            <v>218</v>
          </cell>
          <cell r="C5724">
            <v>397.83</v>
          </cell>
          <cell r="D5724">
            <v>547.66999999999996</v>
          </cell>
        </row>
        <row r="5725">
          <cell r="A5725" t="str">
            <v>22KS00</v>
          </cell>
          <cell r="B5725">
            <v>285</v>
          </cell>
          <cell r="C5725">
            <v>146.49</v>
          </cell>
          <cell r="D5725">
            <v>342.38</v>
          </cell>
        </row>
        <row r="5726">
          <cell r="A5726" t="str">
            <v>22KT00</v>
          </cell>
          <cell r="B5726">
            <v>154</v>
          </cell>
          <cell r="C5726">
            <v>0</v>
          </cell>
          <cell r="D5726">
            <v>68.680000000000007</v>
          </cell>
        </row>
        <row r="5727">
          <cell r="A5727" t="str">
            <v>22KU00</v>
          </cell>
          <cell r="B5727">
            <v>307</v>
          </cell>
          <cell r="C5727">
            <v>0</v>
          </cell>
          <cell r="D5727">
            <v>208.26</v>
          </cell>
        </row>
        <row r="5728">
          <cell r="A5728" t="str">
            <v>22KV00</v>
          </cell>
          <cell r="B5728">
            <v>337</v>
          </cell>
          <cell r="C5728">
            <v>30.07</v>
          </cell>
          <cell r="D5728">
            <v>261.70999999999998</v>
          </cell>
        </row>
        <row r="5729">
          <cell r="A5729" t="str">
            <v>22KY00</v>
          </cell>
          <cell r="B5729">
            <v>194</v>
          </cell>
          <cell r="C5729">
            <v>0</v>
          </cell>
          <cell r="D5729">
            <v>69.260000000000005</v>
          </cell>
        </row>
        <row r="5730">
          <cell r="A5730" t="str">
            <v>22LE00</v>
          </cell>
          <cell r="B5730">
            <v>317</v>
          </cell>
          <cell r="C5730">
            <v>0</v>
          </cell>
          <cell r="D5730">
            <v>99.78</v>
          </cell>
        </row>
        <row r="5731">
          <cell r="A5731" t="str">
            <v>22LI00</v>
          </cell>
          <cell r="B5731">
            <v>101</v>
          </cell>
          <cell r="C5731">
            <v>0</v>
          </cell>
          <cell r="D5731">
            <v>64.63</v>
          </cell>
        </row>
        <row r="5732">
          <cell r="A5732" t="str">
            <v>22LJ00</v>
          </cell>
          <cell r="B5732">
            <v>269</v>
          </cell>
          <cell r="C5732">
            <v>51.82</v>
          </cell>
          <cell r="D5732">
            <v>236.72</v>
          </cell>
        </row>
        <row r="5733">
          <cell r="A5733" t="str">
            <v>22LK00</v>
          </cell>
          <cell r="B5733">
            <v>251</v>
          </cell>
          <cell r="C5733">
            <v>388.71</v>
          </cell>
          <cell r="D5733">
            <v>561.24</v>
          </cell>
        </row>
        <row r="5734">
          <cell r="A5734" t="str">
            <v>22LL00</v>
          </cell>
          <cell r="B5734">
            <v>356</v>
          </cell>
          <cell r="C5734">
            <v>0</v>
          </cell>
          <cell r="D5734">
            <v>159.5</v>
          </cell>
        </row>
        <row r="5735">
          <cell r="A5735" t="str">
            <v>22LM00</v>
          </cell>
          <cell r="B5735">
            <v>234</v>
          </cell>
          <cell r="C5735">
            <v>0</v>
          </cell>
          <cell r="D5735">
            <v>79.56</v>
          </cell>
        </row>
        <row r="5736">
          <cell r="A5736" t="str">
            <v>22LN00</v>
          </cell>
          <cell r="B5736">
            <v>186</v>
          </cell>
          <cell r="C5736">
            <v>0</v>
          </cell>
          <cell r="D5736">
            <v>16.690000000000001</v>
          </cell>
        </row>
        <row r="5737">
          <cell r="A5737" t="str">
            <v>22LO00</v>
          </cell>
          <cell r="B5737">
            <v>586</v>
          </cell>
          <cell r="C5737">
            <v>0</v>
          </cell>
          <cell r="D5737">
            <v>171.95</v>
          </cell>
        </row>
        <row r="5738">
          <cell r="A5738" t="str">
            <v>22LT00</v>
          </cell>
          <cell r="B5738">
            <v>83</v>
          </cell>
          <cell r="C5738">
            <v>0</v>
          </cell>
          <cell r="D5738">
            <v>36.21</v>
          </cell>
        </row>
        <row r="5739">
          <cell r="A5739" t="str">
            <v>22LV00</v>
          </cell>
          <cell r="B5739">
            <v>61</v>
          </cell>
          <cell r="C5739">
            <v>3.82</v>
          </cell>
          <cell r="D5739">
            <v>45.75</v>
          </cell>
        </row>
        <row r="5740">
          <cell r="A5740" t="str">
            <v>22LW00</v>
          </cell>
          <cell r="B5740">
            <v>212</v>
          </cell>
          <cell r="C5740">
            <v>235.62</v>
          </cell>
          <cell r="D5740">
            <v>381.34</v>
          </cell>
        </row>
        <row r="5741">
          <cell r="A5741" t="str">
            <v>22LY00</v>
          </cell>
          <cell r="B5741">
            <v>353</v>
          </cell>
          <cell r="C5741">
            <v>0</v>
          </cell>
          <cell r="D5741">
            <v>224.4</v>
          </cell>
        </row>
        <row r="5742">
          <cell r="A5742" t="str">
            <v>22LZ00</v>
          </cell>
          <cell r="B5742">
            <v>190</v>
          </cell>
          <cell r="C5742">
            <v>0</v>
          </cell>
          <cell r="D5742">
            <v>51.25</v>
          </cell>
        </row>
        <row r="5743">
          <cell r="A5743" t="str">
            <v>22MB00</v>
          </cell>
          <cell r="B5743">
            <v>149</v>
          </cell>
          <cell r="C5743">
            <v>92.32</v>
          </cell>
          <cell r="D5743">
            <v>194.73</v>
          </cell>
        </row>
        <row r="5744">
          <cell r="A5744" t="str">
            <v>22MD00</v>
          </cell>
          <cell r="B5744">
            <v>285</v>
          </cell>
          <cell r="C5744">
            <v>0</v>
          </cell>
          <cell r="D5744">
            <v>34.200000000000003</v>
          </cell>
        </row>
        <row r="5745">
          <cell r="A5745" t="str">
            <v>22MH00</v>
          </cell>
          <cell r="B5745">
            <v>431</v>
          </cell>
          <cell r="C5745">
            <v>787.86</v>
          </cell>
          <cell r="D5745">
            <v>1084.1099999999999</v>
          </cell>
        </row>
        <row r="5746">
          <cell r="A5746" t="str">
            <v>22MP00</v>
          </cell>
          <cell r="B5746">
            <v>536</v>
          </cell>
          <cell r="C5746">
            <v>0</v>
          </cell>
          <cell r="D5746">
            <v>145.46</v>
          </cell>
        </row>
        <row r="5747">
          <cell r="A5747" t="str">
            <v>22NL00</v>
          </cell>
          <cell r="B5747">
            <v>213</v>
          </cell>
          <cell r="C5747">
            <v>0</v>
          </cell>
          <cell r="D5747">
            <v>56.8</v>
          </cell>
        </row>
        <row r="5748">
          <cell r="A5748" t="str">
            <v>22NL01</v>
          </cell>
          <cell r="B5748">
            <v>55</v>
          </cell>
          <cell r="C5748">
            <v>0</v>
          </cell>
          <cell r="D5748">
            <v>9.24</v>
          </cell>
        </row>
        <row r="5749">
          <cell r="A5749" t="str">
            <v>22NM00</v>
          </cell>
          <cell r="B5749">
            <v>296</v>
          </cell>
          <cell r="C5749">
            <v>575.17999999999995</v>
          </cell>
          <cell r="D5749">
            <v>778.64</v>
          </cell>
        </row>
        <row r="5750">
          <cell r="A5750" t="str">
            <v>22NT00</v>
          </cell>
          <cell r="B5750">
            <v>329</v>
          </cell>
          <cell r="C5750">
            <v>821.85</v>
          </cell>
          <cell r="D5750">
            <v>1048</v>
          </cell>
        </row>
        <row r="5751">
          <cell r="A5751" t="str">
            <v>22NW00</v>
          </cell>
          <cell r="B5751">
            <v>332</v>
          </cell>
          <cell r="C5751">
            <v>0</v>
          </cell>
          <cell r="D5751">
            <v>92.4</v>
          </cell>
        </row>
        <row r="5752">
          <cell r="A5752" t="str">
            <v>22OD00</v>
          </cell>
          <cell r="B5752">
            <v>221</v>
          </cell>
          <cell r="C5752">
            <v>0</v>
          </cell>
          <cell r="D5752">
            <v>103.36</v>
          </cell>
        </row>
        <row r="5753">
          <cell r="A5753" t="str">
            <v>23AL00</v>
          </cell>
          <cell r="B5753">
            <v>336</v>
          </cell>
          <cell r="C5753">
            <v>0</v>
          </cell>
          <cell r="D5753">
            <v>100.9</v>
          </cell>
        </row>
        <row r="5754">
          <cell r="A5754" t="str">
            <v>23AM00</v>
          </cell>
          <cell r="B5754">
            <v>267</v>
          </cell>
          <cell r="C5754">
            <v>0</v>
          </cell>
          <cell r="D5754">
            <v>78.44</v>
          </cell>
        </row>
        <row r="5755">
          <cell r="A5755" t="str">
            <v>23BP00</v>
          </cell>
          <cell r="B5755">
            <v>189</v>
          </cell>
          <cell r="C5755">
            <v>0</v>
          </cell>
          <cell r="D5755">
            <v>47.79</v>
          </cell>
        </row>
        <row r="5756">
          <cell r="A5756" t="str">
            <v>23BT00</v>
          </cell>
          <cell r="B5756">
            <v>205</v>
          </cell>
          <cell r="C5756">
            <v>0</v>
          </cell>
          <cell r="D5756">
            <v>132.06</v>
          </cell>
        </row>
        <row r="5757">
          <cell r="A5757" t="str">
            <v>23BU00</v>
          </cell>
          <cell r="B5757">
            <v>225</v>
          </cell>
          <cell r="C5757">
            <v>0</v>
          </cell>
          <cell r="D5757">
            <v>10.029999999999999</v>
          </cell>
        </row>
        <row r="5758">
          <cell r="A5758" t="str">
            <v>23BW00</v>
          </cell>
          <cell r="B5758">
            <v>449</v>
          </cell>
          <cell r="C5758">
            <v>0</v>
          </cell>
          <cell r="D5758">
            <v>84.87</v>
          </cell>
        </row>
        <row r="5759">
          <cell r="A5759" t="str">
            <v>23BX00</v>
          </cell>
          <cell r="B5759">
            <v>254</v>
          </cell>
          <cell r="C5759">
            <v>0</v>
          </cell>
          <cell r="D5759">
            <v>158.08000000000001</v>
          </cell>
        </row>
        <row r="5760">
          <cell r="A5760" t="str">
            <v>23BZ00</v>
          </cell>
          <cell r="B5760">
            <v>147</v>
          </cell>
          <cell r="C5760">
            <v>0</v>
          </cell>
          <cell r="D5760">
            <v>29.06</v>
          </cell>
        </row>
        <row r="5761">
          <cell r="A5761" t="str">
            <v>23CA00</v>
          </cell>
          <cell r="B5761">
            <v>222</v>
          </cell>
          <cell r="C5761">
            <v>0</v>
          </cell>
          <cell r="D5761">
            <v>24.44</v>
          </cell>
        </row>
        <row r="5762">
          <cell r="A5762" t="str">
            <v>23CB00</v>
          </cell>
          <cell r="B5762">
            <v>164</v>
          </cell>
          <cell r="C5762">
            <v>0</v>
          </cell>
          <cell r="D5762">
            <v>98.66</v>
          </cell>
        </row>
        <row r="5763">
          <cell r="A5763" t="str">
            <v>23CC00</v>
          </cell>
          <cell r="B5763">
            <v>537</v>
          </cell>
          <cell r="C5763">
            <v>0</v>
          </cell>
          <cell r="D5763">
            <v>119.07</v>
          </cell>
        </row>
        <row r="5764">
          <cell r="A5764" t="str">
            <v>23CD00</v>
          </cell>
          <cell r="B5764">
            <v>194</v>
          </cell>
          <cell r="C5764">
            <v>0</v>
          </cell>
          <cell r="D5764">
            <v>93.39</v>
          </cell>
        </row>
        <row r="5765">
          <cell r="A5765" t="str">
            <v>23CG00</v>
          </cell>
          <cell r="B5765">
            <v>73</v>
          </cell>
          <cell r="C5765">
            <v>0</v>
          </cell>
          <cell r="D5765">
            <v>20.46</v>
          </cell>
        </row>
        <row r="5766">
          <cell r="A5766" t="str">
            <v>23CH00</v>
          </cell>
          <cell r="B5766">
            <v>359</v>
          </cell>
          <cell r="C5766">
            <v>0</v>
          </cell>
          <cell r="D5766">
            <v>113.65</v>
          </cell>
        </row>
        <row r="5767">
          <cell r="A5767" t="str">
            <v>23CJ00</v>
          </cell>
          <cell r="B5767">
            <v>316</v>
          </cell>
          <cell r="C5767">
            <v>0</v>
          </cell>
          <cell r="D5767">
            <v>196.51</v>
          </cell>
        </row>
        <row r="5768">
          <cell r="A5768" t="str">
            <v>23CK00</v>
          </cell>
          <cell r="B5768">
            <v>508</v>
          </cell>
          <cell r="C5768">
            <v>0</v>
          </cell>
          <cell r="D5768">
            <v>233.29</v>
          </cell>
        </row>
        <row r="5769">
          <cell r="A5769" t="str">
            <v>23CM00</v>
          </cell>
          <cell r="B5769">
            <v>371</v>
          </cell>
          <cell r="C5769">
            <v>0</v>
          </cell>
          <cell r="D5769">
            <v>64</v>
          </cell>
        </row>
        <row r="5770">
          <cell r="A5770" t="str">
            <v>23CN00</v>
          </cell>
          <cell r="B5770">
            <v>366</v>
          </cell>
          <cell r="C5770">
            <v>0</v>
          </cell>
          <cell r="D5770">
            <v>34.93</v>
          </cell>
        </row>
        <row r="5771">
          <cell r="A5771" t="str">
            <v>23CR00</v>
          </cell>
          <cell r="B5771">
            <v>214</v>
          </cell>
          <cell r="C5771">
            <v>0</v>
          </cell>
          <cell r="D5771">
            <v>115.29</v>
          </cell>
        </row>
        <row r="5772">
          <cell r="A5772" t="str">
            <v>23CT00</v>
          </cell>
          <cell r="B5772">
            <v>104</v>
          </cell>
          <cell r="C5772">
            <v>33.979999999999997</v>
          </cell>
          <cell r="D5772">
            <v>105.46</v>
          </cell>
        </row>
        <row r="5773">
          <cell r="A5773" t="str">
            <v>23CW00</v>
          </cell>
          <cell r="B5773">
            <v>219</v>
          </cell>
          <cell r="C5773">
            <v>0</v>
          </cell>
          <cell r="D5773">
            <v>40.369999999999997</v>
          </cell>
        </row>
        <row r="5774">
          <cell r="A5774" t="str">
            <v>23CW01</v>
          </cell>
          <cell r="B5774">
            <v>262</v>
          </cell>
          <cell r="C5774">
            <v>38.07</v>
          </cell>
          <cell r="D5774">
            <v>218.16</v>
          </cell>
        </row>
        <row r="5775">
          <cell r="A5775" t="str">
            <v>23CZ00</v>
          </cell>
          <cell r="B5775">
            <v>395</v>
          </cell>
          <cell r="C5775">
            <v>0</v>
          </cell>
          <cell r="D5775">
            <v>251.92</v>
          </cell>
        </row>
        <row r="5776">
          <cell r="A5776" t="str">
            <v>23DE00</v>
          </cell>
          <cell r="B5776">
            <v>304</v>
          </cell>
          <cell r="C5776">
            <v>0</v>
          </cell>
          <cell r="D5776">
            <v>76.930000000000007</v>
          </cell>
        </row>
        <row r="5777">
          <cell r="A5777" t="str">
            <v>23DF00</v>
          </cell>
          <cell r="B5777">
            <v>307</v>
          </cell>
          <cell r="C5777">
            <v>0</v>
          </cell>
          <cell r="D5777">
            <v>170</v>
          </cell>
        </row>
        <row r="5778">
          <cell r="A5778" t="str">
            <v>23DH00</v>
          </cell>
          <cell r="B5778">
            <v>142</v>
          </cell>
          <cell r="C5778">
            <v>285.33</v>
          </cell>
          <cell r="D5778">
            <v>382.93</v>
          </cell>
        </row>
        <row r="5779">
          <cell r="A5779" t="str">
            <v>23DJ00</v>
          </cell>
          <cell r="B5779">
            <v>198</v>
          </cell>
          <cell r="C5779">
            <v>0</v>
          </cell>
          <cell r="D5779">
            <v>30.34</v>
          </cell>
        </row>
        <row r="5780">
          <cell r="A5780" t="str">
            <v>23DK00</v>
          </cell>
          <cell r="B5780">
            <v>185</v>
          </cell>
          <cell r="C5780">
            <v>0</v>
          </cell>
          <cell r="D5780">
            <v>89.63</v>
          </cell>
        </row>
        <row r="5781">
          <cell r="A5781" t="str">
            <v>23DM00</v>
          </cell>
          <cell r="B5781">
            <v>176</v>
          </cell>
          <cell r="C5781">
            <v>53.42</v>
          </cell>
          <cell r="D5781">
            <v>174.39</v>
          </cell>
        </row>
        <row r="5782">
          <cell r="A5782" t="str">
            <v>23DR00</v>
          </cell>
          <cell r="B5782">
            <v>130</v>
          </cell>
          <cell r="C5782">
            <v>0</v>
          </cell>
          <cell r="D5782">
            <v>23.93</v>
          </cell>
        </row>
        <row r="5783">
          <cell r="A5783" t="str">
            <v>23DU00</v>
          </cell>
          <cell r="B5783">
            <v>236</v>
          </cell>
          <cell r="C5783">
            <v>0</v>
          </cell>
          <cell r="D5783">
            <v>131.99</v>
          </cell>
        </row>
        <row r="5784">
          <cell r="A5784" t="str">
            <v>23DW00</v>
          </cell>
          <cell r="B5784">
            <v>358</v>
          </cell>
          <cell r="C5784">
            <v>107.19</v>
          </cell>
          <cell r="D5784">
            <v>353.27</v>
          </cell>
        </row>
        <row r="5785">
          <cell r="A5785" t="str">
            <v>23DX00</v>
          </cell>
          <cell r="B5785">
            <v>276</v>
          </cell>
          <cell r="C5785">
            <v>16.34</v>
          </cell>
          <cell r="D5785">
            <v>206.05</v>
          </cell>
        </row>
        <row r="5786">
          <cell r="A5786" t="str">
            <v>23DY00</v>
          </cell>
          <cell r="B5786">
            <v>110</v>
          </cell>
          <cell r="C5786">
            <v>12.64</v>
          </cell>
          <cell r="D5786">
            <v>88.25</v>
          </cell>
        </row>
        <row r="5787">
          <cell r="A5787" t="str">
            <v>23DZ00</v>
          </cell>
          <cell r="B5787">
            <v>298</v>
          </cell>
          <cell r="C5787">
            <v>0</v>
          </cell>
          <cell r="D5787">
            <v>191.04</v>
          </cell>
        </row>
        <row r="5788">
          <cell r="A5788" t="str">
            <v>23EA00</v>
          </cell>
          <cell r="B5788">
            <v>447</v>
          </cell>
          <cell r="C5788">
            <v>0</v>
          </cell>
          <cell r="D5788">
            <v>229.35</v>
          </cell>
        </row>
        <row r="5789">
          <cell r="A5789" t="str">
            <v>23EC00</v>
          </cell>
          <cell r="B5789">
            <v>370</v>
          </cell>
          <cell r="C5789">
            <v>0</v>
          </cell>
          <cell r="D5789">
            <v>68.48</v>
          </cell>
        </row>
        <row r="5790">
          <cell r="A5790" t="str">
            <v>23ED00</v>
          </cell>
          <cell r="B5790">
            <v>195</v>
          </cell>
          <cell r="C5790">
            <v>29.94</v>
          </cell>
          <cell r="D5790">
            <v>163.98</v>
          </cell>
        </row>
        <row r="5791">
          <cell r="A5791" t="str">
            <v>23ED01</v>
          </cell>
          <cell r="B5791">
            <v>70</v>
          </cell>
          <cell r="C5791">
            <v>0</v>
          </cell>
          <cell r="D5791">
            <v>0</v>
          </cell>
        </row>
        <row r="5792">
          <cell r="A5792" t="str">
            <v>23EE00</v>
          </cell>
          <cell r="B5792">
            <v>126</v>
          </cell>
          <cell r="C5792">
            <v>0</v>
          </cell>
          <cell r="D5792">
            <v>42.73</v>
          </cell>
        </row>
        <row r="5793">
          <cell r="A5793" t="str">
            <v>23EF00</v>
          </cell>
          <cell r="B5793">
            <v>158</v>
          </cell>
          <cell r="C5793">
            <v>7.59</v>
          </cell>
          <cell r="D5793">
            <v>116.19</v>
          </cell>
        </row>
        <row r="5794">
          <cell r="A5794" t="str">
            <v>23EK00</v>
          </cell>
          <cell r="B5794">
            <v>163</v>
          </cell>
          <cell r="C5794">
            <v>0</v>
          </cell>
          <cell r="D5794">
            <v>91.1</v>
          </cell>
        </row>
        <row r="5795">
          <cell r="A5795" t="str">
            <v>23EL00</v>
          </cell>
          <cell r="B5795">
            <v>194</v>
          </cell>
          <cell r="C5795">
            <v>22.72</v>
          </cell>
          <cell r="D5795">
            <v>156.07</v>
          </cell>
        </row>
        <row r="5796">
          <cell r="A5796" t="str">
            <v>23EM00</v>
          </cell>
          <cell r="B5796">
            <v>339</v>
          </cell>
          <cell r="C5796">
            <v>6.5</v>
          </cell>
          <cell r="D5796">
            <v>239.52</v>
          </cell>
        </row>
        <row r="5797">
          <cell r="A5797" t="str">
            <v>23EN00</v>
          </cell>
          <cell r="B5797">
            <v>178</v>
          </cell>
          <cell r="C5797">
            <v>0</v>
          </cell>
          <cell r="D5797">
            <v>38.549999999999997</v>
          </cell>
        </row>
        <row r="5798">
          <cell r="A5798" t="str">
            <v>23EU00</v>
          </cell>
          <cell r="B5798">
            <v>190</v>
          </cell>
          <cell r="C5798">
            <v>81.99</v>
          </cell>
          <cell r="D5798">
            <v>212.59</v>
          </cell>
        </row>
        <row r="5799">
          <cell r="A5799" t="str">
            <v>23EV00</v>
          </cell>
          <cell r="B5799">
            <v>205</v>
          </cell>
          <cell r="C5799">
            <v>204.1</v>
          </cell>
          <cell r="D5799">
            <v>345</v>
          </cell>
        </row>
        <row r="5800">
          <cell r="A5800" t="str">
            <v>23EW00</v>
          </cell>
          <cell r="B5800">
            <v>244</v>
          </cell>
          <cell r="C5800">
            <v>0</v>
          </cell>
          <cell r="D5800">
            <v>48.15</v>
          </cell>
        </row>
        <row r="5801">
          <cell r="A5801" t="str">
            <v>23EX00</v>
          </cell>
          <cell r="B5801">
            <v>393</v>
          </cell>
          <cell r="C5801">
            <v>0</v>
          </cell>
          <cell r="D5801">
            <v>42.39</v>
          </cell>
        </row>
        <row r="5802">
          <cell r="A5802" t="str">
            <v>23EY00</v>
          </cell>
          <cell r="B5802">
            <v>243</v>
          </cell>
          <cell r="C5802">
            <v>153.88999999999999</v>
          </cell>
          <cell r="D5802">
            <v>320.92</v>
          </cell>
        </row>
        <row r="5803">
          <cell r="A5803" t="str">
            <v>23FB00</v>
          </cell>
          <cell r="B5803">
            <v>399</v>
          </cell>
          <cell r="C5803">
            <v>0</v>
          </cell>
          <cell r="D5803">
            <v>118.87</v>
          </cell>
        </row>
        <row r="5804">
          <cell r="A5804" t="str">
            <v>23FD00</v>
          </cell>
          <cell r="B5804">
            <v>323</v>
          </cell>
          <cell r="C5804">
            <v>640.73</v>
          </cell>
          <cell r="D5804">
            <v>862.75</v>
          </cell>
        </row>
        <row r="5805">
          <cell r="A5805" t="str">
            <v>23FD01</v>
          </cell>
          <cell r="B5805">
            <v>115</v>
          </cell>
          <cell r="C5805">
            <v>165.95</v>
          </cell>
          <cell r="D5805">
            <v>245</v>
          </cell>
        </row>
        <row r="5806">
          <cell r="A5806" t="str">
            <v>23FE00</v>
          </cell>
          <cell r="B5806">
            <v>81</v>
          </cell>
          <cell r="C5806">
            <v>0</v>
          </cell>
          <cell r="D5806">
            <v>4.78</v>
          </cell>
        </row>
        <row r="5807">
          <cell r="A5807" t="str">
            <v>23FF00</v>
          </cell>
          <cell r="B5807">
            <v>397</v>
          </cell>
          <cell r="C5807">
            <v>80.86</v>
          </cell>
          <cell r="D5807">
            <v>353.74</v>
          </cell>
        </row>
        <row r="5808">
          <cell r="A5808" t="str">
            <v>23FG00</v>
          </cell>
          <cell r="B5808">
            <v>235</v>
          </cell>
          <cell r="C5808">
            <v>0</v>
          </cell>
          <cell r="D5808">
            <v>138.87</v>
          </cell>
        </row>
        <row r="5809">
          <cell r="A5809" t="str">
            <v>23FH00</v>
          </cell>
          <cell r="B5809">
            <v>183</v>
          </cell>
          <cell r="C5809">
            <v>0</v>
          </cell>
          <cell r="D5809">
            <v>82.72</v>
          </cell>
        </row>
        <row r="5810">
          <cell r="A5810" t="str">
            <v>23FM00</v>
          </cell>
          <cell r="B5810">
            <v>55</v>
          </cell>
          <cell r="C5810">
            <v>0</v>
          </cell>
          <cell r="D5810">
            <v>27.54</v>
          </cell>
        </row>
        <row r="5811">
          <cell r="A5811" t="str">
            <v>23GV00</v>
          </cell>
          <cell r="B5811">
            <v>980</v>
          </cell>
          <cell r="C5811">
            <v>2616.75</v>
          </cell>
          <cell r="D5811">
            <v>3290.36</v>
          </cell>
        </row>
        <row r="5812">
          <cell r="A5812" t="str">
            <v>23GW00</v>
          </cell>
          <cell r="B5812">
            <v>286</v>
          </cell>
          <cell r="C5812">
            <v>754.66</v>
          </cell>
          <cell r="D5812">
            <v>951.24</v>
          </cell>
        </row>
        <row r="5813">
          <cell r="A5813" t="str">
            <v>23HA00</v>
          </cell>
          <cell r="B5813">
            <v>100</v>
          </cell>
          <cell r="C5813">
            <v>0</v>
          </cell>
          <cell r="D5813">
            <v>12.09</v>
          </cell>
        </row>
        <row r="5814">
          <cell r="A5814" t="str">
            <v>23HE00</v>
          </cell>
          <cell r="B5814">
            <v>168</v>
          </cell>
          <cell r="C5814">
            <v>0</v>
          </cell>
          <cell r="D5814">
            <v>100.17</v>
          </cell>
        </row>
        <row r="5815">
          <cell r="A5815" t="str">
            <v>23HR00</v>
          </cell>
          <cell r="B5815">
            <v>497</v>
          </cell>
          <cell r="C5815">
            <v>916.03</v>
          </cell>
          <cell r="D5815">
            <v>1257.6500000000001</v>
          </cell>
        </row>
        <row r="5816">
          <cell r="A5816" t="str">
            <v>23JH00</v>
          </cell>
          <cell r="B5816">
            <v>213</v>
          </cell>
          <cell r="C5816">
            <v>0</v>
          </cell>
          <cell r="D5816">
            <v>80.81</v>
          </cell>
        </row>
        <row r="5817">
          <cell r="A5817" t="str">
            <v>23PC00</v>
          </cell>
          <cell r="B5817">
            <v>196</v>
          </cell>
          <cell r="C5817">
            <v>82.78</v>
          </cell>
          <cell r="D5817">
            <v>217.5</v>
          </cell>
        </row>
        <row r="5818">
          <cell r="A5818" t="str">
            <v>23PD00</v>
          </cell>
          <cell r="B5818">
            <v>630</v>
          </cell>
          <cell r="C5818">
            <v>0</v>
          </cell>
          <cell r="D5818">
            <v>113.86</v>
          </cell>
        </row>
        <row r="5819">
          <cell r="A5819" t="str">
            <v>23PE00</v>
          </cell>
          <cell r="B5819">
            <v>424</v>
          </cell>
          <cell r="C5819">
            <v>0</v>
          </cell>
          <cell r="D5819">
            <v>138.75</v>
          </cell>
        </row>
        <row r="5820">
          <cell r="A5820" t="str">
            <v>23PF00</v>
          </cell>
          <cell r="B5820">
            <v>190</v>
          </cell>
          <cell r="C5820">
            <v>0</v>
          </cell>
          <cell r="D5820">
            <v>35.25</v>
          </cell>
        </row>
        <row r="5821">
          <cell r="A5821" t="str">
            <v>23PG00</v>
          </cell>
          <cell r="B5821">
            <v>234</v>
          </cell>
          <cell r="C5821">
            <v>0</v>
          </cell>
          <cell r="D5821">
            <v>160.22999999999999</v>
          </cell>
        </row>
        <row r="5822">
          <cell r="A5822" t="str">
            <v>23PH00</v>
          </cell>
          <cell r="B5822">
            <v>195</v>
          </cell>
          <cell r="C5822">
            <v>0</v>
          </cell>
          <cell r="D5822">
            <v>29.99</v>
          </cell>
        </row>
        <row r="5823">
          <cell r="A5823" t="str">
            <v>23PJ00</v>
          </cell>
          <cell r="B5823">
            <v>708</v>
          </cell>
          <cell r="C5823">
            <v>0</v>
          </cell>
          <cell r="D5823">
            <v>163.12</v>
          </cell>
        </row>
        <row r="5824">
          <cell r="A5824" t="str">
            <v>23PN00</v>
          </cell>
          <cell r="B5824">
            <v>176</v>
          </cell>
          <cell r="C5824">
            <v>0</v>
          </cell>
          <cell r="D5824">
            <v>55.48</v>
          </cell>
        </row>
        <row r="5825">
          <cell r="A5825" t="str">
            <v>23PP00</v>
          </cell>
          <cell r="B5825">
            <v>217</v>
          </cell>
          <cell r="C5825">
            <v>0</v>
          </cell>
          <cell r="D5825">
            <v>118.49</v>
          </cell>
        </row>
        <row r="5826">
          <cell r="A5826" t="str">
            <v>23PR00</v>
          </cell>
          <cell r="B5826">
            <v>279</v>
          </cell>
          <cell r="C5826">
            <v>0</v>
          </cell>
          <cell r="D5826">
            <v>84.3</v>
          </cell>
        </row>
        <row r="5827">
          <cell r="A5827" t="str">
            <v>23PT00</v>
          </cell>
          <cell r="B5827">
            <v>315</v>
          </cell>
          <cell r="C5827">
            <v>0</v>
          </cell>
          <cell r="D5827">
            <v>71.540000000000006</v>
          </cell>
        </row>
        <row r="5828">
          <cell r="A5828" t="str">
            <v>23PU00</v>
          </cell>
          <cell r="B5828">
            <v>176</v>
          </cell>
          <cell r="C5828">
            <v>0</v>
          </cell>
          <cell r="D5828">
            <v>27.61</v>
          </cell>
        </row>
        <row r="5829">
          <cell r="A5829" t="str">
            <v>23PV00</v>
          </cell>
          <cell r="B5829">
            <v>199</v>
          </cell>
          <cell r="C5829">
            <v>155.05000000000001</v>
          </cell>
          <cell r="D5829">
            <v>291.83999999999997</v>
          </cell>
        </row>
        <row r="5830">
          <cell r="A5830" t="str">
            <v>23PY00</v>
          </cell>
          <cell r="B5830">
            <v>367</v>
          </cell>
          <cell r="C5830">
            <v>0</v>
          </cell>
          <cell r="D5830">
            <v>181.7</v>
          </cell>
        </row>
        <row r="5831">
          <cell r="A5831" t="str">
            <v>23RA00</v>
          </cell>
          <cell r="B5831">
            <v>270</v>
          </cell>
          <cell r="C5831">
            <v>0</v>
          </cell>
          <cell r="D5831">
            <v>12.56</v>
          </cell>
        </row>
        <row r="5832">
          <cell r="A5832" t="str">
            <v>23RC00</v>
          </cell>
          <cell r="B5832">
            <v>254</v>
          </cell>
          <cell r="C5832">
            <v>7.38</v>
          </cell>
          <cell r="D5832">
            <v>181.97</v>
          </cell>
        </row>
        <row r="5833">
          <cell r="A5833" t="str">
            <v>23RD00</v>
          </cell>
          <cell r="B5833">
            <v>378</v>
          </cell>
          <cell r="C5833">
            <v>0</v>
          </cell>
          <cell r="D5833">
            <v>136.19</v>
          </cell>
        </row>
        <row r="5834">
          <cell r="A5834" t="str">
            <v>23RE00</v>
          </cell>
          <cell r="B5834">
            <v>245</v>
          </cell>
          <cell r="C5834">
            <v>0</v>
          </cell>
          <cell r="D5834">
            <v>31.76</v>
          </cell>
        </row>
        <row r="5835">
          <cell r="A5835" t="str">
            <v>23RF00</v>
          </cell>
          <cell r="B5835">
            <v>282</v>
          </cell>
          <cell r="C5835">
            <v>0</v>
          </cell>
          <cell r="D5835">
            <v>121.5</v>
          </cell>
        </row>
        <row r="5836">
          <cell r="A5836" t="str">
            <v>23RG00</v>
          </cell>
          <cell r="B5836">
            <v>322</v>
          </cell>
          <cell r="C5836">
            <v>0</v>
          </cell>
          <cell r="D5836">
            <v>80.38</v>
          </cell>
        </row>
        <row r="5837">
          <cell r="A5837" t="str">
            <v>23RH00</v>
          </cell>
          <cell r="B5837">
            <v>170</v>
          </cell>
          <cell r="C5837">
            <v>0</v>
          </cell>
          <cell r="D5837">
            <v>52.95</v>
          </cell>
        </row>
        <row r="5838">
          <cell r="A5838" t="str">
            <v>23RJ00</v>
          </cell>
          <cell r="B5838">
            <v>512</v>
          </cell>
          <cell r="C5838">
            <v>0</v>
          </cell>
          <cell r="D5838">
            <v>197.14</v>
          </cell>
        </row>
        <row r="5839">
          <cell r="A5839" t="str">
            <v>23RK00</v>
          </cell>
          <cell r="B5839">
            <v>301</v>
          </cell>
          <cell r="C5839">
            <v>9.61</v>
          </cell>
          <cell r="D5839">
            <v>216.51</v>
          </cell>
        </row>
        <row r="5840">
          <cell r="A5840" t="str">
            <v>23RL00</v>
          </cell>
          <cell r="B5840">
            <v>69</v>
          </cell>
          <cell r="C5840">
            <v>0</v>
          </cell>
          <cell r="D5840">
            <v>7.42</v>
          </cell>
        </row>
        <row r="5841">
          <cell r="A5841" t="str">
            <v>23RM00</v>
          </cell>
          <cell r="B5841">
            <v>439</v>
          </cell>
          <cell r="C5841">
            <v>0</v>
          </cell>
          <cell r="D5841">
            <v>80.47</v>
          </cell>
        </row>
        <row r="5842">
          <cell r="A5842" t="str">
            <v>23RR00</v>
          </cell>
          <cell r="B5842">
            <v>95</v>
          </cell>
          <cell r="C5842">
            <v>100.87</v>
          </cell>
          <cell r="D5842">
            <v>166.17</v>
          </cell>
        </row>
        <row r="5843">
          <cell r="A5843" t="str">
            <v>23RT00</v>
          </cell>
          <cell r="B5843">
            <v>200</v>
          </cell>
          <cell r="C5843">
            <v>704.97</v>
          </cell>
          <cell r="D5843">
            <v>842.44</v>
          </cell>
        </row>
        <row r="5844">
          <cell r="A5844" t="str">
            <v>23RW00</v>
          </cell>
          <cell r="B5844">
            <v>540</v>
          </cell>
          <cell r="C5844">
            <v>20.28</v>
          </cell>
          <cell r="D5844">
            <v>391.45</v>
          </cell>
        </row>
        <row r="5845">
          <cell r="A5845" t="str">
            <v>23RX00</v>
          </cell>
          <cell r="B5845">
            <v>144</v>
          </cell>
          <cell r="C5845">
            <v>0</v>
          </cell>
          <cell r="D5845">
            <v>39.44</v>
          </cell>
        </row>
        <row r="5846">
          <cell r="A5846" t="str">
            <v>23RY00</v>
          </cell>
          <cell r="B5846">
            <v>90</v>
          </cell>
          <cell r="C5846">
            <v>55.25</v>
          </cell>
          <cell r="D5846">
            <v>117.12</v>
          </cell>
        </row>
        <row r="5847">
          <cell r="A5847" t="str">
            <v>23TA00</v>
          </cell>
          <cell r="B5847">
            <v>293</v>
          </cell>
          <cell r="C5847">
            <v>0</v>
          </cell>
          <cell r="D5847">
            <v>20.9</v>
          </cell>
        </row>
        <row r="5848">
          <cell r="A5848" t="str">
            <v>23TB00</v>
          </cell>
          <cell r="B5848">
            <v>264</v>
          </cell>
          <cell r="C5848">
            <v>0</v>
          </cell>
          <cell r="D5848">
            <v>159.30000000000001</v>
          </cell>
        </row>
        <row r="5849">
          <cell r="A5849" t="str">
            <v>23TE00</v>
          </cell>
          <cell r="B5849">
            <v>272</v>
          </cell>
          <cell r="C5849">
            <v>220.59</v>
          </cell>
          <cell r="D5849">
            <v>407.55</v>
          </cell>
        </row>
        <row r="5850">
          <cell r="A5850" t="str">
            <v>23TJ00</v>
          </cell>
          <cell r="B5850">
            <v>230</v>
          </cell>
          <cell r="C5850">
            <v>0</v>
          </cell>
          <cell r="D5850">
            <v>40.29</v>
          </cell>
        </row>
        <row r="5851">
          <cell r="A5851" t="str">
            <v>23TK00</v>
          </cell>
          <cell r="B5851">
            <v>90</v>
          </cell>
          <cell r="C5851">
            <v>0</v>
          </cell>
          <cell r="D5851">
            <v>13.75</v>
          </cell>
        </row>
        <row r="5852">
          <cell r="A5852" t="str">
            <v>23TL00</v>
          </cell>
          <cell r="B5852">
            <v>422</v>
          </cell>
          <cell r="C5852">
            <v>0</v>
          </cell>
          <cell r="D5852">
            <v>149.54</v>
          </cell>
        </row>
        <row r="5853">
          <cell r="A5853" t="str">
            <v>23TM00</v>
          </cell>
          <cell r="B5853">
            <v>221</v>
          </cell>
          <cell r="C5853">
            <v>157.84</v>
          </cell>
          <cell r="D5853">
            <v>309.74</v>
          </cell>
        </row>
        <row r="5854">
          <cell r="A5854" t="str">
            <v>23TN00</v>
          </cell>
          <cell r="B5854">
            <v>259</v>
          </cell>
          <cell r="C5854">
            <v>0</v>
          </cell>
          <cell r="D5854">
            <v>101.71</v>
          </cell>
        </row>
        <row r="5855">
          <cell r="A5855" t="str">
            <v>23TP00</v>
          </cell>
          <cell r="B5855">
            <v>135</v>
          </cell>
          <cell r="C5855">
            <v>0</v>
          </cell>
          <cell r="D5855">
            <v>24.14</v>
          </cell>
        </row>
        <row r="5856">
          <cell r="A5856" t="str">
            <v>23TT00</v>
          </cell>
          <cell r="B5856">
            <v>166</v>
          </cell>
          <cell r="C5856">
            <v>0</v>
          </cell>
          <cell r="D5856">
            <v>55.65</v>
          </cell>
        </row>
        <row r="5857">
          <cell r="A5857" t="str">
            <v>23TW00</v>
          </cell>
          <cell r="B5857">
            <v>711</v>
          </cell>
          <cell r="C5857">
            <v>0</v>
          </cell>
          <cell r="D5857">
            <v>54.92</v>
          </cell>
        </row>
        <row r="5858">
          <cell r="A5858" t="str">
            <v>23TX00</v>
          </cell>
          <cell r="B5858">
            <v>397</v>
          </cell>
          <cell r="C5858">
            <v>104.39</v>
          </cell>
          <cell r="D5858">
            <v>377.27</v>
          </cell>
        </row>
        <row r="5859">
          <cell r="A5859" t="str">
            <v>23UB00</v>
          </cell>
          <cell r="B5859">
            <v>793</v>
          </cell>
          <cell r="C5859">
            <v>0</v>
          </cell>
          <cell r="D5859">
            <v>184.43</v>
          </cell>
        </row>
        <row r="5860">
          <cell r="A5860" t="str">
            <v>23UC00</v>
          </cell>
          <cell r="B5860">
            <v>524</v>
          </cell>
          <cell r="C5860">
            <v>0</v>
          </cell>
          <cell r="D5860">
            <v>152.63999999999999</v>
          </cell>
        </row>
        <row r="5861">
          <cell r="A5861" t="str">
            <v>23UE00</v>
          </cell>
          <cell r="B5861">
            <v>222</v>
          </cell>
          <cell r="C5861">
            <v>0</v>
          </cell>
          <cell r="D5861">
            <v>43.35</v>
          </cell>
        </row>
        <row r="5862">
          <cell r="A5862" t="str">
            <v>23UF00</v>
          </cell>
          <cell r="B5862">
            <v>113</v>
          </cell>
          <cell r="C5862">
            <v>0</v>
          </cell>
          <cell r="D5862">
            <v>21.38</v>
          </cell>
        </row>
        <row r="5863">
          <cell r="A5863" t="str">
            <v>23UH00</v>
          </cell>
          <cell r="B5863">
            <v>412</v>
          </cell>
          <cell r="C5863">
            <v>0</v>
          </cell>
          <cell r="D5863">
            <v>55.54</v>
          </cell>
        </row>
        <row r="5864">
          <cell r="A5864" t="str">
            <v>23UL00</v>
          </cell>
          <cell r="B5864">
            <v>169</v>
          </cell>
          <cell r="C5864">
            <v>20.74</v>
          </cell>
          <cell r="D5864">
            <v>136.9</v>
          </cell>
        </row>
        <row r="5865">
          <cell r="A5865" t="str">
            <v>23UN00</v>
          </cell>
          <cell r="B5865">
            <v>271</v>
          </cell>
          <cell r="C5865">
            <v>0</v>
          </cell>
          <cell r="D5865">
            <v>90.93</v>
          </cell>
        </row>
        <row r="5866">
          <cell r="A5866" t="str">
            <v>23UP00</v>
          </cell>
          <cell r="B5866">
            <v>190</v>
          </cell>
          <cell r="C5866">
            <v>294</v>
          </cell>
          <cell r="D5866">
            <v>424.6</v>
          </cell>
        </row>
        <row r="5867">
          <cell r="A5867" t="str">
            <v>23UT00</v>
          </cell>
          <cell r="B5867">
            <v>146</v>
          </cell>
          <cell r="C5867">
            <v>0</v>
          </cell>
          <cell r="D5867">
            <v>96.03</v>
          </cell>
        </row>
        <row r="5868">
          <cell r="A5868" t="str">
            <v>23UW00</v>
          </cell>
          <cell r="B5868">
            <v>250</v>
          </cell>
          <cell r="C5868">
            <v>545.63</v>
          </cell>
          <cell r="D5868">
            <v>717.48</v>
          </cell>
        </row>
        <row r="5869">
          <cell r="A5869" t="str">
            <v>23UX00</v>
          </cell>
          <cell r="B5869">
            <v>188</v>
          </cell>
          <cell r="C5869">
            <v>0</v>
          </cell>
          <cell r="D5869">
            <v>75.33</v>
          </cell>
        </row>
        <row r="5870">
          <cell r="A5870" t="str">
            <v>23UY00</v>
          </cell>
          <cell r="B5870">
            <v>349</v>
          </cell>
          <cell r="C5870">
            <v>809.04</v>
          </cell>
          <cell r="D5870">
            <v>1048.93</v>
          </cell>
        </row>
        <row r="5871">
          <cell r="A5871" t="str">
            <v>23VF00</v>
          </cell>
          <cell r="B5871">
            <v>207</v>
          </cell>
          <cell r="C5871">
            <v>605.57000000000005</v>
          </cell>
          <cell r="D5871">
            <v>747.85</v>
          </cell>
        </row>
        <row r="5872">
          <cell r="A5872" t="str">
            <v>23VG00</v>
          </cell>
          <cell r="B5872">
            <v>85</v>
          </cell>
          <cell r="C5872">
            <v>0</v>
          </cell>
          <cell r="D5872">
            <v>32.68</v>
          </cell>
        </row>
        <row r="5873">
          <cell r="A5873" t="str">
            <v>23VH00</v>
          </cell>
          <cell r="B5873">
            <v>294</v>
          </cell>
          <cell r="C5873">
            <v>752.38</v>
          </cell>
          <cell r="D5873">
            <v>954.46</v>
          </cell>
        </row>
        <row r="5874">
          <cell r="A5874" t="str">
            <v>23VU00</v>
          </cell>
          <cell r="B5874">
            <v>226</v>
          </cell>
          <cell r="C5874">
            <v>0</v>
          </cell>
          <cell r="D5874">
            <v>50.97</v>
          </cell>
        </row>
        <row r="5875">
          <cell r="A5875" t="str">
            <v>23WG00</v>
          </cell>
          <cell r="B5875">
            <v>84</v>
          </cell>
          <cell r="C5875">
            <v>20.71</v>
          </cell>
          <cell r="D5875">
            <v>78.45</v>
          </cell>
        </row>
        <row r="5876">
          <cell r="A5876" t="str">
            <v>23WR00</v>
          </cell>
          <cell r="B5876">
            <v>100</v>
          </cell>
          <cell r="C5876">
            <v>0</v>
          </cell>
          <cell r="D5876">
            <v>13.24</v>
          </cell>
        </row>
        <row r="5877">
          <cell r="A5877" t="str">
            <v>23XP00</v>
          </cell>
          <cell r="B5877">
            <v>233</v>
          </cell>
          <cell r="C5877">
            <v>0</v>
          </cell>
          <cell r="D5877">
            <v>69.72</v>
          </cell>
        </row>
        <row r="5878">
          <cell r="A5878" t="str">
            <v>23ZH00</v>
          </cell>
          <cell r="B5878">
            <v>209</v>
          </cell>
          <cell r="C5878">
            <v>123.88</v>
          </cell>
          <cell r="D5878">
            <v>267.54000000000002</v>
          </cell>
        </row>
        <row r="5879">
          <cell r="A5879" t="str">
            <v>23ZJ00</v>
          </cell>
          <cell r="B5879">
            <v>288</v>
          </cell>
          <cell r="C5879">
            <v>0</v>
          </cell>
          <cell r="D5879">
            <v>128.85</v>
          </cell>
        </row>
        <row r="5880">
          <cell r="A5880" t="str">
            <v>23ZL00</v>
          </cell>
          <cell r="B5880">
            <v>466</v>
          </cell>
          <cell r="C5880">
            <v>0</v>
          </cell>
          <cell r="D5880">
            <v>218.46</v>
          </cell>
        </row>
        <row r="5881">
          <cell r="A5881" t="str">
            <v>23ZM00</v>
          </cell>
          <cell r="B5881">
            <v>145</v>
          </cell>
          <cell r="C5881">
            <v>0</v>
          </cell>
          <cell r="D5881">
            <v>52.58</v>
          </cell>
        </row>
        <row r="5882">
          <cell r="A5882" t="str">
            <v>23ZU00</v>
          </cell>
          <cell r="B5882">
            <v>595</v>
          </cell>
          <cell r="C5882">
            <v>0</v>
          </cell>
          <cell r="D5882">
            <v>364.68</v>
          </cell>
        </row>
        <row r="5883">
          <cell r="A5883" t="str">
            <v>23ZV00</v>
          </cell>
          <cell r="B5883">
            <v>168</v>
          </cell>
          <cell r="C5883">
            <v>106.94</v>
          </cell>
          <cell r="D5883">
            <v>222.41</v>
          </cell>
        </row>
        <row r="5884">
          <cell r="A5884" t="str">
            <v>23ZW00</v>
          </cell>
          <cell r="B5884">
            <v>424</v>
          </cell>
          <cell r="C5884">
            <v>59.9</v>
          </cell>
          <cell r="D5884">
            <v>351.34</v>
          </cell>
        </row>
        <row r="5885">
          <cell r="A5885" t="str">
            <v>23ZX00</v>
          </cell>
          <cell r="B5885">
            <v>227</v>
          </cell>
          <cell r="C5885">
            <v>215.61</v>
          </cell>
          <cell r="D5885">
            <v>371.65</v>
          </cell>
        </row>
        <row r="5886">
          <cell r="A5886" t="str">
            <v>23ZY00</v>
          </cell>
          <cell r="B5886">
            <v>376</v>
          </cell>
          <cell r="C5886">
            <v>0</v>
          </cell>
          <cell r="D5886">
            <v>244.86</v>
          </cell>
        </row>
        <row r="5887">
          <cell r="A5887" t="str">
            <v>23ZZ00</v>
          </cell>
          <cell r="B5887">
            <v>338</v>
          </cell>
          <cell r="C5887">
            <v>0</v>
          </cell>
          <cell r="D5887">
            <v>110.1</v>
          </cell>
        </row>
        <row r="5888">
          <cell r="A5888" t="str">
            <v>24AA00</v>
          </cell>
          <cell r="B5888">
            <v>206</v>
          </cell>
          <cell r="C5888">
            <v>0</v>
          </cell>
          <cell r="D5888">
            <v>54.25</v>
          </cell>
        </row>
        <row r="5889">
          <cell r="A5889" t="str">
            <v>24AB00</v>
          </cell>
          <cell r="B5889">
            <v>223</v>
          </cell>
          <cell r="C5889">
            <v>0</v>
          </cell>
          <cell r="D5889">
            <v>68.47</v>
          </cell>
        </row>
        <row r="5890">
          <cell r="A5890" t="str">
            <v>24AC00</v>
          </cell>
          <cell r="B5890">
            <v>600</v>
          </cell>
          <cell r="C5890">
            <v>0</v>
          </cell>
          <cell r="D5890">
            <v>229.8</v>
          </cell>
        </row>
        <row r="5891">
          <cell r="A5891" t="str">
            <v>24AD00</v>
          </cell>
          <cell r="B5891">
            <v>492</v>
          </cell>
          <cell r="C5891">
            <v>0</v>
          </cell>
          <cell r="D5891">
            <v>131.87</v>
          </cell>
        </row>
        <row r="5892">
          <cell r="A5892" t="str">
            <v>24AE00</v>
          </cell>
          <cell r="B5892">
            <v>645</v>
          </cell>
          <cell r="C5892">
            <v>0</v>
          </cell>
          <cell r="D5892">
            <v>137.84</v>
          </cell>
        </row>
        <row r="5893">
          <cell r="A5893" t="str">
            <v>24AF00</v>
          </cell>
          <cell r="B5893">
            <v>264</v>
          </cell>
          <cell r="C5893">
            <v>83.77</v>
          </cell>
          <cell r="D5893">
            <v>265.23</v>
          </cell>
        </row>
        <row r="5894">
          <cell r="A5894" t="str">
            <v>24AG00</v>
          </cell>
          <cell r="B5894">
            <v>429</v>
          </cell>
          <cell r="C5894">
            <v>0</v>
          </cell>
          <cell r="D5894">
            <v>68.83</v>
          </cell>
        </row>
        <row r="5895">
          <cell r="A5895" t="str">
            <v>24AM00</v>
          </cell>
          <cell r="B5895">
            <v>495</v>
          </cell>
          <cell r="C5895">
            <v>267.98</v>
          </cell>
          <cell r="D5895">
            <v>608.22</v>
          </cell>
        </row>
        <row r="5896">
          <cell r="A5896" t="str">
            <v>24AR00</v>
          </cell>
          <cell r="B5896">
            <v>260</v>
          </cell>
          <cell r="C5896">
            <v>0</v>
          </cell>
          <cell r="D5896">
            <v>38.82</v>
          </cell>
        </row>
        <row r="5897">
          <cell r="A5897" t="str">
            <v>24AY00</v>
          </cell>
          <cell r="B5897">
            <v>207</v>
          </cell>
          <cell r="C5897">
            <v>0</v>
          </cell>
          <cell r="D5897">
            <v>26.28</v>
          </cell>
        </row>
        <row r="5898">
          <cell r="A5898" t="str">
            <v>24AZ00</v>
          </cell>
          <cell r="B5898">
            <v>314</v>
          </cell>
          <cell r="C5898">
            <v>0</v>
          </cell>
          <cell r="D5898">
            <v>127.59</v>
          </cell>
        </row>
        <row r="5899">
          <cell r="A5899" t="str">
            <v>24BA00</v>
          </cell>
          <cell r="B5899">
            <v>73</v>
          </cell>
          <cell r="C5899">
            <v>70.72</v>
          </cell>
          <cell r="D5899">
            <v>120.9</v>
          </cell>
        </row>
        <row r="5900">
          <cell r="A5900" t="str">
            <v>24BD00</v>
          </cell>
          <cell r="B5900">
            <v>600</v>
          </cell>
          <cell r="C5900">
            <v>0</v>
          </cell>
          <cell r="D5900">
            <v>123.6</v>
          </cell>
        </row>
        <row r="5901">
          <cell r="A5901" t="str">
            <v>24BE00</v>
          </cell>
          <cell r="B5901">
            <v>323</v>
          </cell>
          <cell r="C5901">
            <v>0</v>
          </cell>
          <cell r="D5901">
            <v>32.1</v>
          </cell>
        </row>
        <row r="5902">
          <cell r="A5902" t="str">
            <v>24BF00</v>
          </cell>
          <cell r="B5902">
            <v>229</v>
          </cell>
          <cell r="C5902">
            <v>0</v>
          </cell>
          <cell r="D5902">
            <v>71.55</v>
          </cell>
        </row>
        <row r="5903">
          <cell r="A5903" t="str">
            <v>24BL00</v>
          </cell>
          <cell r="B5903">
            <v>190</v>
          </cell>
          <cell r="C5903">
            <v>0</v>
          </cell>
          <cell r="D5903">
            <v>71.89</v>
          </cell>
        </row>
        <row r="5904">
          <cell r="A5904" t="str">
            <v>24BM00</v>
          </cell>
          <cell r="B5904">
            <v>301</v>
          </cell>
          <cell r="C5904">
            <v>148.46</v>
          </cell>
          <cell r="D5904">
            <v>355.35</v>
          </cell>
        </row>
        <row r="5905">
          <cell r="A5905" t="str">
            <v>24BN00</v>
          </cell>
          <cell r="B5905">
            <v>788</v>
          </cell>
          <cell r="C5905">
            <v>0</v>
          </cell>
          <cell r="D5905">
            <v>69.12</v>
          </cell>
        </row>
        <row r="5906">
          <cell r="A5906" t="str">
            <v>24BP00</v>
          </cell>
          <cell r="B5906">
            <v>409</v>
          </cell>
          <cell r="C5906">
            <v>0</v>
          </cell>
          <cell r="D5906">
            <v>131.33000000000001</v>
          </cell>
        </row>
        <row r="5907">
          <cell r="A5907" t="str">
            <v>24BR00</v>
          </cell>
          <cell r="B5907">
            <v>130</v>
          </cell>
          <cell r="C5907">
            <v>0</v>
          </cell>
          <cell r="D5907">
            <v>80.8</v>
          </cell>
        </row>
        <row r="5908">
          <cell r="A5908" t="str">
            <v>24CN00</v>
          </cell>
          <cell r="B5908">
            <v>263</v>
          </cell>
          <cell r="C5908">
            <v>0</v>
          </cell>
          <cell r="D5908">
            <v>36.31</v>
          </cell>
        </row>
        <row r="5909">
          <cell r="A5909" t="str">
            <v>24CP00</v>
          </cell>
          <cell r="B5909">
            <v>460</v>
          </cell>
          <cell r="C5909">
            <v>0</v>
          </cell>
          <cell r="D5909">
            <v>134.74</v>
          </cell>
        </row>
        <row r="5910">
          <cell r="A5910" t="str">
            <v>24CR00</v>
          </cell>
          <cell r="B5910">
            <v>294</v>
          </cell>
          <cell r="C5910">
            <v>0</v>
          </cell>
          <cell r="D5910">
            <v>66.39</v>
          </cell>
        </row>
        <row r="5911">
          <cell r="A5911" t="str">
            <v>24CT00</v>
          </cell>
          <cell r="B5911">
            <v>223</v>
          </cell>
          <cell r="C5911">
            <v>0</v>
          </cell>
          <cell r="D5911">
            <v>4.3</v>
          </cell>
        </row>
        <row r="5912">
          <cell r="A5912" t="str">
            <v>24CZ00</v>
          </cell>
          <cell r="B5912">
            <v>322</v>
          </cell>
          <cell r="C5912">
            <v>0</v>
          </cell>
          <cell r="D5912">
            <v>99.18</v>
          </cell>
        </row>
        <row r="5913">
          <cell r="A5913" t="str">
            <v>24DA00</v>
          </cell>
          <cell r="B5913">
            <v>293</v>
          </cell>
          <cell r="C5913">
            <v>0</v>
          </cell>
          <cell r="D5913">
            <v>109.65</v>
          </cell>
        </row>
        <row r="5914">
          <cell r="A5914" t="str">
            <v>24DB00</v>
          </cell>
          <cell r="B5914">
            <v>313</v>
          </cell>
          <cell r="C5914">
            <v>0</v>
          </cell>
          <cell r="D5914">
            <v>73.53</v>
          </cell>
        </row>
        <row r="5915">
          <cell r="A5915" t="str">
            <v>24DH00</v>
          </cell>
          <cell r="B5915">
            <v>86</v>
          </cell>
          <cell r="C5915">
            <v>152.72999999999999</v>
          </cell>
          <cell r="D5915">
            <v>211.85</v>
          </cell>
        </row>
        <row r="5916">
          <cell r="A5916" t="str">
            <v>24DP00</v>
          </cell>
          <cell r="B5916">
            <v>526</v>
          </cell>
          <cell r="C5916">
            <v>0</v>
          </cell>
          <cell r="D5916">
            <v>234.76</v>
          </cell>
        </row>
        <row r="5917">
          <cell r="A5917" t="str">
            <v>24DR00</v>
          </cell>
          <cell r="B5917">
            <v>312</v>
          </cell>
          <cell r="C5917">
            <v>0</v>
          </cell>
          <cell r="D5917">
            <v>43.51</v>
          </cell>
        </row>
        <row r="5918">
          <cell r="A5918" t="str">
            <v>24DV00</v>
          </cell>
          <cell r="B5918">
            <v>125</v>
          </cell>
          <cell r="C5918">
            <v>0</v>
          </cell>
          <cell r="D5918">
            <v>71.34</v>
          </cell>
        </row>
        <row r="5919">
          <cell r="A5919" t="str">
            <v>24DW00</v>
          </cell>
          <cell r="B5919">
            <v>392</v>
          </cell>
          <cell r="C5919">
            <v>0</v>
          </cell>
          <cell r="D5919">
            <v>95.21</v>
          </cell>
        </row>
        <row r="5920">
          <cell r="A5920" t="str">
            <v>24DX00</v>
          </cell>
          <cell r="B5920">
            <v>257</v>
          </cell>
          <cell r="C5920">
            <v>14.1</v>
          </cell>
          <cell r="D5920">
            <v>190.75</v>
          </cell>
        </row>
        <row r="5921">
          <cell r="A5921" t="str">
            <v>24EC00</v>
          </cell>
          <cell r="B5921">
            <v>49</v>
          </cell>
          <cell r="C5921">
            <v>0</v>
          </cell>
          <cell r="D5921">
            <v>0</v>
          </cell>
        </row>
        <row r="5922">
          <cell r="A5922" t="str">
            <v>24ED00</v>
          </cell>
          <cell r="B5922">
            <v>237</v>
          </cell>
          <cell r="C5922">
            <v>25.78</v>
          </cell>
          <cell r="D5922">
            <v>188.69</v>
          </cell>
        </row>
        <row r="5923">
          <cell r="A5923" t="str">
            <v>24EE00</v>
          </cell>
          <cell r="B5923">
            <v>133</v>
          </cell>
          <cell r="C5923">
            <v>215.45</v>
          </cell>
          <cell r="D5923">
            <v>306.86</v>
          </cell>
        </row>
        <row r="5924">
          <cell r="A5924" t="str">
            <v>24EG00</v>
          </cell>
          <cell r="B5924">
            <v>116</v>
          </cell>
          <cell r="C5924">
            <v>65.95</v>
          </cell>
          <cell r="D5924">
            <v>145.68</v>
          </cell>
        </row>
        <row r="5925">
          <cell r="A5925" t="str">
            <v>24EJ00</v>
          </cell>
          <cell r="B5925">
            <v>350</v>
          </cell>
          <cell r="C5925">
            <v>659.68</v>
          </cell>
          <cell r="D5925">
            <v>900.26</v>
          </cell>
        </row>
        <row r="5926">
          <cell r="A5926" t="str">
            <v>24EJ01</v>
          </cell>
          <cell r="B5926">
            <v>159</v>
          </cell>
          <cell r="C5926">
            <v>368.1</v>
          </cell>
          <cell r="D5926">
            <v>477.39</v>
          </cell>
        </row>
        <row r="5927">
          <cell r="A5927" t="str">
            <v>24EJ02</v>
          </cell>
          <cell r="B5927">
            <v>284</v>
          </cell>
          <cell r="C5927">
            <v>528.4</v>
          </cell>
          <cell r="D5927">
            <v>723.61</v>
          </cell>
        </row>
        <row r="5928">
          <cell r="A5928" t="str">
            <v>24EL00</v>
          </cell>
          <cell r="B5928">
            <v>249</v>
          </cell>
          <cell r="C5928">
            <v>626.45000000000005</v>
          </cell>
          <cell r="D5928">
            <v>797.6</v>
          </cell>
        </row>
        <row r="5929">
          <cell r="A5929" t="str">
            <v>24ER00</v>
          </cell>
          <cell r="B5929">
            <v>176</v>
          </cell>
          <cell r="C5929">
            <v>344.47</v>
          </cell>
          <cell r="D5929">
            <v>465.45</v>
          </cell>
        </row>
        <row r="5930">
          <cell r="A5930" t="str">
            <v>24ET00</v>
          </cell>
          <cell r="B5930">
            <v>99</v>
          </cell>
          <cell r="C5930">
            <v>0</v>
          </cell>
          <cell r="D5930">
            <v>20.71</v>
          </cell>
        </row>
        <row r="5931">
          <cell r="A5931" t="str">
            <v>24EY00</v>
          </cell>
          <cell r="B5931">
            <v>184</v>
          </cell>
          <cell r="C5931">
            <v>425.85</v>
          </cell>
          <cell r="D5931">
            <v>552.33000000000004</v>
          </cell>
        </row>
        <row r="5932">
          <cell r="A5932" t="str">
            <v>24FE00</v>
          </cell>
          <cell r="B5932">
            <v>203</v>
          </cell>
          <cell r="C5932">
            <v>468.75</v>
          </cell>
          <cell r="D5932">
            <v>608.29</v>
          </cell>
        </row>
        <row r="5933">
          <cell r="A5933" t="str">
            <v>24FK00</v>
          </cell>
          <cell r="B5933">
            <v>222</v>
          </cell>
          <cell r="C5933">
            <v>611.97</v>
          </cell>
          <cell r="D5933">
            <v>764.57</v>
          </cell>
        </row>
        <row r="5934">
          <cell r="A5934" t="str">
            <v>24FP00</v>
          </cell>
          <cell r="B5934">
            <v>257</v>
          </cell>
          <cell r="C5934">
            <v>0</v>
          </cell>
          <cell r="D5934">
            <v>135.80000000000001</v>
          </cell>
        </row>
        <row r="5935">
          <cell r="A5935" t="str">
            <v>24JC00</v>
          </cell>
          <cell r="B5935">
            <v>365</v>
          </cell>
          <cell r="C5935">
            <v>0</v>
          </cell>
          <cell r="D5935">
            <v>192.38</v>
          </cell>
        </row>
        <row r="5936">
          <cell r="A5936" t="str">
            <v>24JD00</v>
          </cell>
          <cell r="B5936">
            <v>82</v>
          </cell>
          <cell r="C5936">
            <v>0</v>
          </cell>
          <cell r="D5936">
            <v>14.43</v>
          </cell>
        </row>
        <row r="5937">
          <cell r="A5937" t="str">
            <v>24JJ00</v>
          </cell>
          <cell r="B5937">
            <v>178</v>
          </cell>
          <cell r="C5937">
            <v>106.66</v>
          </cell>
          <cell r="D5937">
            <v>229.01</v>
          </cell>
        </row>
        <row r="5938">
          <cell r="A5938" t="str">
            <v>24MB00</v>
          </cell>
          <cell r="B5938">
            <v>349</v>
          </cell>
          <cell r="C5938">
            <v>0</v>
          </cell>
          <cell r="D5938">
            <v>28.51</v>
          </cell>
        </row>
        <row r="5939">
          <cell r="A5939" t="str">
            <v>24MK00</v>
          </cell>
          <cell r="B5939">
            <v>209</v>
          </cell>
          <cell r="C5939">
            <v>135.22</v>
          </cell>
          <cell r="D5939">
            <v>278.88</v>
          </cell>
        </row>
        <row r="5940">
          <cell r="A5940" t="str">
            <v>24MR00</v>
          </cell>
          <cell r="B5940">
            <v>349</v>
          </cell>
          <cell r="C5940">
            <v>329.02</v>
          </cell>
          <cell r="D5940">
            <v>568.91</v>
          </cell>
        </row>
        <row r="5941">
          <cell r="A5941" t="str">
            <v>24MU00</v>
          </cell>
          <cell r="B5941">
            <v>278</v>
          </cell>
          <cell r="C5941">
            <v>0</v>
          </cell>
          <cell r="D5941">
            <v>53.81</v>
          </cell>
        </row>
        <row r="5942">
          <cell r="A5942" t="str">
            <v>24MW00</v>
          </cell>
          <cell r="B5942">
            <v>482</v>
          </cell>
          <cell r="C5942">
            <v>964.7</v>
          </cell>
          <cell r="D5942">
            <v>1296.01</v>
          </cell>
        </row>
        <row r="5943">
          <cell r="A5943" t="str">
            <v>24MW02</v>
          </cell>
          <cell r="B5943">
            <v>341</v>
          </cell>
          <cell r="C5943">
            <v>977.03</v>
          </cell>
          <cell r="D5943">
            <v>1211.42</v>
          </cell>
        </row>
        <row r="5944">
          <cell r="A5944" t="str">
            <v>24MW04</v>
          </cell>
          <cell r="B5944">
            <v>65</v>
          </cell>
          <cell r="C5944">
            <v>277.52</v>
          </cell>
          <cell r="D5944">
            <v>322.2</v>
          </cell>
        </row>
        <row r="5945">
          <cell r="A5945" t="str">
            <v>24MY00</v>
          </cell>
          <cell r="B5945">
            <v>195</v>
          </cell>
          <cell r="C5945">
            <v>0</v>
          </cell>
          <cell r="D5945">
            <v>59.45</v>
          </cell>
        </row>
        <row r="5946">
          <cell r="A5946" t="str">
            <v>24MZ00</v>
          </cell>
          <cell r="B5946">
            <v>89</v>
          </cell>
          <cell r="C5946">
            <v>0</v>
          </cell>
          <cell r="D5946">
            <v>4.4400000000000004</v>
          </cell>
        </row>
        <row r="5947">
          <cell r="A5947" t="str">
            <v>24NB00</v>
          </cell>
          <cell r="B5947">
            <v>429</v>
          </cell>
          <cell r="C5947">
            <v>0</v>
          </cell>
          <cell r="D5947">
            <v>68.8</v>
          </cell>
        </row>
        <row r="5948">
          <cell r="A5948" t="str">
            <v>24NK00</v>
          </cell>
          <cell r="B5948">
            <v>123</v>
          </cell>
          <cell r="C5948">
            <v>103.75</v>
          </cell>
          <cell r="D5948">
            <v>188.29</v>
          </cell>
        </row>
        <row r="5949">
          <cell r="A5949" t="str">
            <v>24NL00</v>
          </cell>
          <cell r="B5949">
            <v>341</v>
          </cell>
          <cell r="C5949">
            <v>0</v>
          </cell>
          <cell r="D5949">
            <v>70.05</v>
          </cell>
        </row>
        <row r="5950">
          <cell r="A5950" t="str">
            <v>24NM00</v>
          </cell>
          <cell r="B5950">
            <v>162</v>
          </cell>
          <cell r="C5950">
            <v>137.04</v>
          </cell>
          <cell r="D5950">
            <v>248.39</v>
          </cell>
        </row>
        <row r="5951">
          <cell r="A5951" t="str">
            <v>24NN00</v>
          </cell>
          <cell r="B5951">
            <v>370</v>
          </cell>
          <cell r="C5951">
            <v>0</v>
          </cell>
          <cell r="D5951">
            <v>82.68</v>
          </cell>
        </row>
        <row r="5952">
          <cell r="A5952" t="str">
            <v>24NP00</v>
          </cell>
          <cell r="B5952">
            <v>334</v>
          </cell>
          <cell r="C5952">
            <v>0</v>
          </cell>
          <cell r="D5952">
            <v>58.39</v>
          </cell>
        </row>
        <row r="5953">
          <cell r="A5953" t="str">
            <v>24NT00</v>
          </cell>
          <cell r="B5953">
            <v>261</v>
          </cell>
          <cell r="C5953">
            <v>0</v>
          </cell>
          <cell r="D5953">
            <v>45.7</v>
          </cell>
        </row>
        <row r="5954">
          <cell r="A5954" t="str">
            <v>24NV00</v>
          </cell>
          <cell r="B5954">
            <v>356</v>
          </cell>
          <cell r="C5954">
            <v>0</v>
          </cell>
          <cell r="D5954">
            <v>52.74</v>
          </cell>
        </row>
        <row r="5955">
          <cell r="A5955" t="str">
            <v>24NX00</v>
          </cell>
          <cell r="B5955">
            <v>617</v>
          </cell>
          <cell r="C5955">
            <v>398.42</v>
          </cell>
          <cell r="D5955">
            <v>822.53</v>
          </cell>
        </row>
        <row r="5956">
          <cell r="A5956" t="str">
            <v>24NY00</v>
          </cell>
          <cell r="B5956">
            <v>264</v>
          </cell>
          <cell r="C5956">
            <v>51.59</v>
          </cell>
          <cell r="D5956">
            <v>233.05</v>
          </cell>
        </row>
        <row r="5957">
          <cell r="A5957" t="str">
            <v>24NZ00</v>
          </cell>
          <cell r="B5957">
            <v>663</v>
          </cell>
          <cell r="C5957">
            <v>109.71</v>
          </cell>
          <cell r="D5957">
            <v>565.44000000000005</v>
          </cell>
        </row>
        <row r="5958">
          <cell r="A5958" t="str">
            <v>24PA00</v>
          </cell>
          <cell r="B5958">
            <v>700</v>
          </cell>
          <cell r="C5958">
            <v>0</v>
          </cell>
          <cell r="D5958">
            <v>403.11</v>
          </cell>
        </row>
        <row r="5959">
          <cell r="A5959" t="str">
            <v>24PB00</v>
          </cell>
          <cell r="B5959">
            <v>348</v>
          </cell>
          <cell r="C5959">
            <v>1043.6400000000001</v>
          </cell>
          <cell r="D5959">
            <v>1282.8399999999999</v>
          </cell>
        </row>
        <row r="5960">
          <cell r="A5960" t="str">
            <v>24PC00</v>
          </cell>
          <cell r="B5960">
            <v>217</v>
          </cell>
          <cell r="C5960">
            <v>0</v>
          </cell>
          <cell r="D5960">
            <v>138.66</v>
          </cell>
        </row>
        <row r="5961">
          <cell r="A5961" t="str">
            <v>24PE00</v>
          </cell>
          <cell r="B5961">
            <v>98</v>
          </cell>
          <cell r="C5961">
            <v>0</v>
          </cell>
          <cell r="D5961">
            <v>39.380000000000003</v>
          </cell>
        </row>
        <row r="5962">
          <cell r="A5962" t="str">
            <v>24PU00</v>
          </cell>
          <cell r="B5962">
            <v>234</v>
          </cell>
          <cell r="C5962">
            <v>0</v>
          </cell>
          <cell r="D5962">
            <v>64.67</v>
          </cell>
        </row>
        <row r="5963">
          <cell r="A5963" t="str">
            <v>24PV00</v>
          </cell>
          <cell r="B5963">
            <v>246</v>
          </cell>
          <cell r="C5963">
            <v>784.5</v>
          </cell>
          <cell r="D5963">
            <v>953.59</v>
          </cell>
        </row>
        <row r="5964">
          <cell r="A5964" t="str">
            <v>24PX00</v>
          </cell>
          <cell r="B5964">
            <v>231</v>
          </cell>
          <cell r="C5964">
            <v>0</v>
          </cell>
          <cell r="D5964">
            <v>22.91</v>
          </cell>
        </row>
        <row r="5965">
          <cell r="A5965" t="str">
            <v>24RA00</v>
          </cell>
          <cell r="B5965">
            <v>166</v>
          </cell>
          <cell r="C5965">
            <v>0</v>
          </cell>
          <cell r="D5965">
            <v>25.76</v>
          </cell>
        </row>
        <row r="5966">
          <cell r="A5966" t="str">
            <v>24RB00</v>
          </cell>
          <cell r="B5966">
            <v>93</v>
          </cell>
          <cell r="C5966">
            <v>0</v>
          </cell>
          <cell r="D5966">
            <v>0</v>
          </cell>
        </row>
        <row r="5967">
          <cell r="A5967" t="str">
            <v>24RH00</v>
          </cell>
          <cell r="B5967">
            <v>79</v>
          </cell>
          <cell r="C5967">
            <v>0</v>
          </cell>
          <cell r="D5967">
            <v>18.87</v>
          </cell>
        </row>
        <row r="5968">
          <cell r="A5968" t="str">
            <v>24RK00</v>
          </cell>
          <cell r="B5968">
            <v>210</v>
          </cell>
          <cell r="C5968">
            <v>0</v>
          </cell>
          <cell r="D5968">
            <v>113.57</v>
          </cell>
        </row>
        <row r="5969">
          <cell r="A5969" t="str">
            <v>24RM00</v>
          </cell>
          <cell r="B5969">
            <v>239</v>
          </cell>
          <cell r="C5969">
            <v>0</v>
          </cell>
          <cell r="D5969">
            <v>89.46</v>
          </cell>
        </row>
        <row r="5970">
          <cell r="A5970" t="str">
            <v>24RN00</v>
          </cell>
          <cell r="B5970">
            <v>216</v>
          </cell>
          <cell r="C5970">
            <v>0</v>
          </cell>
          <cell r="D5970">
            <v>30.31</v>
          </cell>
        </row>
        <row r="5971">
          <cell r="A5971" t="str">
            <v>24RU00</v>
          </cell>
          <cell r="B5971">
            <v>270</v>
          </cell>
          <cell r="C5971">
            <v>0</v>
          </cell>
          <cell r="D5971">
            <v>41.49</v>
          </cell>
        </row>
        <row r="5972">
          <cell r="A5972" t="str">
            <v>24RZ00</v>
          </cell>
          <cell r="B5972">
            <v>272</v>
          </cell>
          <cell r="C5972">
            <v>584.09</v>
          </cell>
          <cell r="D5972">
            <v>771.06</v>
          </cell>
        </row>
        <row r="5973">
          <cell r="A5973" t="str">
            <v>24TA00</v>
          </cell>
          <cell r="B5973">
            <v>194</v>
          </cell>
          <cell r="C5973">
            <v>117.57</v>
          </cell>
          <cell r="D5973">
            <v>250.91</v>
          </cell>
        </row>
        <row r="5974">
          <cell r="A5974" t="str">
            <v>24TB00</v>
          </cell>
          <cell r="B5974">
            <v>393</v>
          </cell>
          <cell r="C5974">
            <v>800.29</v>
          </cell>
          <cell r="D5974">
            <v>1070.42</v>
          </cell>
        </row>
        <row r="5975">
          <cell r="A5975" t="str">
            <v>24TC00</v>
          </cell>
          <cell r="B5975">
            <v>1258</v>
          </cell>
          <cell r="C5975">
            <v>0</v>
          </cell>
          <cell r="D5975">
            <v>684.99</v>
          </cell>
        </row>
        <row r="5976">
          <cell r="A5976" t="str">
            <v>24TL00</v>
          </cell>
          <cell r="B5976">
            <v>94</v>
          </cell>
          <cell r="C5976">
            <v>324.97000000000003</v>
          </cell>
          <cell r="D5976">
            <v>389.58</v>
          </cell>
        </row>
        <row r="5977">
          <cell r="A5977" t="str">
            <v>24TZ00</v>
          </cell>
          <cell r="B5977">
            <v>173</v>
          </cell>
          <cell r="C5977">
            <v>0</v>
          </cell>
          <cell r="D5977">
            <v>31.04</v>
          </cell>
        </row>
        <row r="5978">
          <cell r="A5978" t="str">
            <v>24UA00</v>
          </cell>
          <cell r="B5978">
            <v>173</v>
          </cell>
          <cell r="C5978">
            <v>0</v>
          </cell>
          <cell r="D5978">
            <v>44.71</v>
          </cell>
        </row>
        <row r="5979">
          <cell r="A5979" t="str">
            <v>24UE00</v>
          </cell>
          <cell r="B5979">
            <v>193</v>
          </cell>
          <cell r="C5979">
            <v>484.77</v>
          </cell>
          <cell r="D5979">
            <v>617.42999999999995</v>
          </cell>
        </row>
        <row r="5980">
          <cell r="A5980" t="str">
            <v>24UN00</v>
          </cell>
          <cell r="B5980">
            <v>153</v>
          </cell>
          <cell r="C5980">
            <v>92.34</v>
          </cell>
          <cell r="D5980">
            <v>197.51</v>
          </cell>
        </row>
        <row r="5981">
          <cell r="A5981" t="str">
            <v>24ZB00</v>
          </cell>
          <cell r="B5981">
            <v>555</v>
          </cell>
          <cell r="C5981">
            <v>0</v>
          </cell>
          <cell r="D5981">
            <v>13.87</v>
          </cell>
        </row>
        <row r="5982">
          <cell r="A5982" t="str">
            <v>24ZC00</v>
          </cell>
          <cell r="B5982">
            <v>226</v>
          </cell>
          <cell r="C5982">
            <v>0</v>
          </cell>
          <cell r="D5982">
            <v>84.83</v>
          </cell>
        </row>
        <row r="5983">
          <cell r="A5983" t="str">
            <v>24ZD00</v>
          </cell>
          <cell r="B5983">
            <v>425</v>
          </cell>
          <cell r="C5983">
            <v>0</v>
          </cell>
          <cell r="D5983">
            <v>44.76</v>
          </cell>
        </row>
        <row r="5984">
          <cell r="A5984" t="str">
            <v>24ZE00</v>
          </cell>
          <cell r="B5984">
            <v>176</v>
          </cell>
          <cell r="C5984">
            <v>436.5</v>
          </cell>
          <cell r="D5984">
            <v>557.48</v>
          </cell>
        </row>
        <row r="5985">
          <cell r="A5985" t="str">
            <v>24ZH00</v>
          </cell>
          <cell r="B5985">
            <v>277</v>
          </cell>
          <cell r="C5985">
            <v>559.1</v>
          </cell>
          <cell r="D5985">
            <v>749.5</v>
          </cell>
        </row>
        <row r="5986">
          <cell r="A5986" t="str">
            <v>24ZJ00</v>
          </cell>
          <cell r="B5986">
            <v>418</v>
          </cell>
          <cell r="C5986">
            <v>894.68</v>
          </cell>
          <cell r="D5986">
            <v>1182</v>
          </cell>
        </row>
        <row r="5987">
          <cell r="A5987" t="str">
            <v>24ZK00</v>
          </cell>
          <cell r="B5987">
            <v>369</v>
          </cell>
          <cell r="C5987">
            <v>1031.23</v>
          </cell>
          <cell r="D5987">
            <v>1284.8599999999999</v>
          </cell>
        </row>
        <row r="5988">
          <cell r="A5988" t="str">
            <v>25CF00</v>
          </cell>
          <cell r="B5988">
            <v>12</v>
          </cell>
          <cell r="C5988">
            <v>38.950000000000003</v>
          </cell>
          <cell r="D5988">
            <v>47.2</v>
          </cell>
        </row>
        <row r="5989">
          <cell r="A5989" t="str">
            <v>25DE00</v>
          </cell>
          <cell r="B5989">
            <v>71</v>
          </cell>
          <cell r="C5989">
            <v>0</v>
          </cell>
          <cell r="D5989">
            <v>22.01</v>
          </cell>
        </row>
        <row r="5990">
          <cell r="A5990" t="str">
            <v>25GH00</v>
          </cell>
          <cell r="B5990">
            <v>449</v>
          </cell>
          <cell r="C5990">
            <v>864.58</v>
          </cell>
          <cell r="D5990">
            <v>1173.21</v>
          </cell>
        </row>
        <row r="5991">
          <cell r="A5991" t="str">
            <v>25GJ00</v>
          </cell>
          <cell r="B5991">
            <v>387</v>
          </cell>
          <cell r="C5991">
            <v>0</v>
          </cell>
          <cell r="D5991">
            <v>162.68</v>
          </cell>
        </row>
        <row r="5992">
          <cell r="A5992" t="str">
            <v>25GK00</v>
          </cell>
          <cell r="B5992">
            <v>350</v>
          </cell>
          <cell r="C5992">
            <v>0</v>
          </cell>
          <cell r="D5992">
            <v>99.34</v>
          </cell>
        </row>
        <row r="5993">
          <cell r="A5993" t="str">
            <v>25GN00</v>
          </cell>
          <cell r="B5993">
            <v>129</v>
          </cell>
          <cell r="C5993">
            <v>0</v>
          </cell>
          <cell r="D5993">
            <v>79.31</v>
          </cell>
        </row>
        <row r="5994">
          <cell r="A5994" t="str">
            <v>25KC00</v>
          </cell>
          <cell r="B5994">
            <v>632</v>
          </cell>
          <cell r="C5994">
            <v>245.65</v>
          </cell>
          <cell r="D5994">
            <v>680.06</v>
          </cell>
        </row>
        <row r="5995">
          <cell r="A5995" t="str">
            <v>25KD00</v>
          </cell>
          <cell r="B5995">
            <v>338</v>
          </cell>
          <cell r="C5995">
            <v>0</v>
          </cell>
          <cell r="D5995">
            <v>180.74</v>
          </cell>
        </row>
        <row r="5996">
          <cell r="A5996" t="str">
            <v>25KE00</v>
          </cell>
          <cell r="B5996">
            <v>444</v>
          </cell>
          <cell r="C5996">
            <v>0</v>
          </cell>
          <cell r="D5996">
            <v>215.75</v>
          </cell>
        </row>
        <row r="5997">
          <cell r="A5997" t="str">
            <v>25KF00</v>
          </cell>
          <cell r="B5997">
            <v>281</v>
          </cell>
          <cell r="C5997">
            <v>0</v>
          </cell>
          <cell r="D5997">
            <v>62.83</v>
          </cell>
        </row>
        <row r="5998">
          <cell r="A5998" t="str">
            <v>25KG00</v>
          </cell>
          <cell r="B5998">
            <v>436</v>
          </cell>
          <cell r="C5998">
            <v>0</v>
          </cell>
          <cell r="D5998">
            <v>76.569999999999993</v>
          </cell>
        </row>
        <row r="5999">
          <cell r="A5999" t="str">
            <v>25KH00</v>
          </cell>
          <cell r="B5999">
            <v>466</v>
          </cell>
          <cell r="C5999">
            <v>0</v>
          </cell>
          <cell r="D5999">
            <v>85.79</v>
          </cell>
        </row>
        <row r="6000">
          <cell r="A6000" t="str">
            <v>25KJ00</v>
          </cell>
          <cell r="B6000">
            <v>600</v>
          </cell>
          <cell r="C6000">
            <v>0</v>
          </cell>
          <cell r="D6000">
            <v>108.94</v>
          </cell>
        </row>
        <row r="6001">
          <cell r="A6001" t="str">
            <v>25KL00</v>
          </cell>
          <cell r="B6001">
            <v>379</v>
          </cell>
          <cell r="C6001">
            <v>0</v>
          </cell>
          <cell r="D6001">
            <v>222.32</v>
          </cell>
        </row>
        <row r="6002">
          <cell r="A6002" t="str">
            <v>25KM00</v>
          </cell>
          <cell r="B6002">
            <v>602</v>
          </cell>
          <cell r="C6002">
            <v>344.55</v>
          </cell>
          <cell r="D6002">
            <v>758.34</v>
          </cell>
        </row>
        <row r="6003">
          <cell r="A6003" t="str">
            <v>25KN00</v>
          </cell>
          <cell r="B6003">
            <v>324</v>
          </cell>
          <cell r="C6003">
            <v>0</v>
          </cell>
          <cell r="D6003">
            <v>133.88</v>
          </cell>
        </row>
        <row r="6004">
          <cell r="A6004" t="str">
            <v>25KP00</v>
          </cell>
          <cell r="B6004">
            <v>382</v>
          </cell>
          <cell r="C6004">
            <v>0</v>
          </cell>
          <cell r="D6004">
            <v>45.54</v>
          </cell>
        </row>
        <row r="6005">
          <cell r="A6005" t="str">
            <v>25KR00</v>
          </cell>
          <cell r="B6005">
            <v>347</v>
          </cell>
          <cell r="C6005">
            <v>0</v>
          </cell>
          <cell r="D6005">
            <v>46.74</v>
          </cell>
        </row>
        <row r="6006">
          <cell r="A6006" t="str">
            <v>25KT00</v>
          </cell>
          <cell r="B6006">
            <v>345</v>
          </cell>
          <cell r="C6006">
            <v>27.61</v>
          </cell>
          <cell r="D6006">
            <v>264.75</v>
          </cell>
        </row>
        <row r="6007">
          <cell r="A6007" t="str">
            <v>25KU00</v>
          </cell>
          <cell r="B6007">
            <v>297</v>
          </cell>
          <cell r="C6007">
            <v>117.37</v>
          </cell>
          <cell r="D6007">
            <v>321.52</v>
          </cell>
        </row>
        <row r="6008">
          <cell r="A6008" t="str">
            <v>25KV00</v>
          </cell>
          <cell r="B6008">
            <v>201</v>
          </cell>
          <cell r="C6008">
            <v>385.15</v>
          </cell>
          <cell r="D6008">
            <v>523.30999999999995</v>
          </cell>
        </row>
        <row r="6009">
          <cell r="A6009" t="str">
            <v>26AA00</v>
          </cell>
          <cell r="B6009">
            <v>175</v>
          </cell>
          <cell r="C6009">
            <v>71.150000000000006</v>
          </cell>
          <cell r="D6009">
            <v>191.43</v>
          </cell>
        </row>
        <row r="6010">
          <cell r="A6010" t="str">
            <v>26AB00</v>
          </cell>
          <cell r="B6010">
            <v>249</v>
          </cell>
          <cell r="C6010">
            <v>37.32</v>
          </cell>
          <cell r="D6010">
            <v>208.47</v>
          </cell>
        </row>
        <row r="6011">
          <cell r="A6011" t="str">
            <v>26AC00</v>
          </cell>
          <cell r="B6011">
            <v>537</v>
          </cell>
          <cell r="C6011">
            <v>9.9</v>
          </cell>
          <cell r="D6011">
            <v>379.01</v>
          </cell>
        </row>
        <row r="6012">
          <cell r="A6012" t="str">
            <v>26AD00</v>
          </cell>
          <cell r="B6012">
            <v>431</v>
          </cell>
          <cell r="C6012">
            <v>59.05</v>
          </cell>
          <cell r="D6012">
            <v>355.3</v>
          </cell>
        </row>
        <row r="6013">
          <cell r="A6013" t="str">
            <v>26AE00</v>
          </cell>
          <cell r="B6013">
            <v>272</v>
          </cell>
          <cell r="C6013">
            <v>45.03</v>
          </cell>
          <cell r="D6013">
            <v>232</v>
          </cell>
        </row>
        <row r="6014">
          <cell r="A6014" t="str">
            <v>26AF00</v>
          </cell>
          <cell r="B6014">
            <v>333</v>
          </cell>
          <cell r="C6014">
            <v>0</v>
          </cell>
          <cell r="D6014">
            <v>180.95</v>
          </cell>
        </row>
        <row r="6015">
          <cell r="A6015" t="str">
            <v>26AG00</v>
          </cell>
          <cell r="B6015">
            <v>1063</v>
          </cell>
          <cell r="C6015">
            <v>0</v>
          </cell>
          <cell r="D6015">
            <v>313.02</v>
          </cell>
        </row>
        <row r="6016">
          <cell r="A6016" t="str">
            <v>26AH00</v>
          </cell>
          <cell r="B6016">
            <v>401</v>
          </cell>
          <cell r="C6016">
            <v>0</v>
          </cell>
          <cell r="D6016">
            <v>206.12</v>
          </cell>
        </row>
        <row r="6017">
          <cell r="A6017" t="str">
            <v>26AJ00</v>
          </cell>
          <cell r="B6017">
            <v>294</v>
          </cell>
          <cell r="C6017">
            <v>0</v>
          </cell>
          <cell r="D6017">
            <v>197.43</v>
          </cell>
        </row>
        <row r="6018">
          <cell r="A6018" t="str">
            <v>26AL00</v>
          </cell>
          <cell r="B6018">
            <v>263</v>
          </cell>
          <cell r="C6018">
            <v>0</v>
          </cell>
          <cell r="D6018">
            <v>90.16</v>
          </cell>
        </row>
        <row r="6019">
          <cell r="A6019" t="str">
            <v>26AM00</v>
          </cell>
          <cell r="B6019">
            <v>214</v>
          </cell>
          <cell r="C6019">
            <v>0</v>
          </cell>
          <cell r="D6019">
            <v>40.46</v>
          </cell>
        </row>
        <row r="6020">
          <cell r="A6020" t="str">
            <v>26AN00</v>
          </cell>
          <cell r="B6020">
            <v>362</v>
          </cell>
          <cell r="C6020">
            <v>0</v>
          </cell>
          <cell r="D6020">
            <v>17.62</v>
          </cell>
        </row>
        <row r="6021">
          <cell r="A6021" t="str">
            <v>26AP00</v>
          </cell>
          <cell r="B6021">
            <v>316</v>
          </cell>
          <cell r="C6021">
            <v>0</v>
          </cell>
          <cell r="D6021">
            <v>91.95</v>
          </cell>
        </row>
        <row r="6022">
          <cell r="A6022" t="str">
            <v>26AR00</v>
          </cell>
          <cell r="B6022">
            <v>343</v>
          </cell>
          <cell r="C6022">
            <v>0</v>
          </cell>
          <cell r="D6022">
            <v>142.75</v>
          </cell>
        </row>
        <row r="6023">
          <cell r="A6023" t="str">
            <v>26AT00</v>
          </cell>
          <cell r="B6023">
            <v>255</v>
          </cell>
          <cell r="C6023">
            <v>0</v>
          </cell>
          <cell r="D6023">
            <v>48.26</v>
          </cell>
        </row>
        <row r="6024">
          <cell r="A6024" t="str">
            <v>26AU00</v>
          </cell>
          <cell r="B6024">
            <v>173</v>
          </cell>
          <cell r="C6024">
            <v>209.56</v>
          </cell>
          <cell r="D6024">
            <v>328.47</v>
          </cell>
        </row>
        <row r="6025">
          <cell r="A6025" t="str">
            <v>26AV00</v>
          </cell>
          <cell r="B6025">
            <v>480</v>
          </cell>
          <cell r="C6025">
            <v>29.32</v>
          </cell>
          <cell r="D6025">
            <v>359.26</v>
          </cell>
        </row>
        <row r="6026">
          <cell r="A6026" t="str">
            <v>26AW00</v>
          </cell>
          <cell r="B6026">
            <v>440</v>
          </cell>
          <cell r="C6026">
            <v>0</v>
          </cell>
          <cell r="D6026">
            <v>287.24</v>
          </cell>
        </row>
        <row r="6027">
          <cell r="A6027" t="str">
            <v>26AX00</v>
          </cell>
          <cell r="B6027">
            <v>382</v>
          </cell>
          <cell r="C6027">
            <v>316.17</v>
          </cell>
          <cell r="D6027">
            <v>578.74</v>
          </cell>
        </row>
        <row r="6028">
          <cell r="A6028" t="str">
            <v>26AY00</v>
          </cell>
          <cell r="B6028">
            <v>972</v>
          </cell>
          <cell r="C6028">
            <v>924.76</v>
          </cell>
          <cell r="D6028">
            <v>1592.88</v>
          </cell>
        </row>
        <row r="6029">
          <cell r="A6029" t="str">
            <v>26AZ00</v>
          </cell>
          <cell r="B6029">
            <v>876</v>
          </cell>
          <cell r="C6029">
            <v>0</v>
          </cell>
          <cell r="D6029">
            <v>398.64</v>
          </cell>
        </row>
        <row r="6030">
          <cell r="A6030" t="str">
            <v>26BA00</v>
          </cell>
          <cell r="B6030">
            <v>267</v>
          </cell>
          <cell r="C6030">
            <v>0</v>
          </cell>
          <cell r="D6030">
            <v>136.58000000000001</v>
          </cell>
        </row>
        <row r="6031">
          <cell r="A6031" t="str">
            <v>26BB00</v>
          </cell>
          <cell r="B6031">
            <v>154</v>
          </cell>
          <cell r="C6031">
            <v>0</v>
          </cell>
          <cell r="D6031">
            <v>105.41</v>
          </cell>
        </row>
        <row r="6032">
          <cell r="A6032" t="str">
            <v>26BC00</v>
          </cell>
          <cell r="B6032">
            <v>211</v>
          </cell>
          <cell r="C6032">
            <v>0</v>
          </cell>
          <cell r="D6032">
            <v>53.18</v>
          </cell>
        </row>
        <row r="6033">
          <cell r="A6033" t="str">
            <v>26BD00</v>
          </cell>
          <cell r="B6033">
            <v>453</v>
          </cell>
          <cell r="C6033">
            <v>0</v>
          </cell>
          <cell r="D6033">
            <v>136.55000000000001</v>
          </cell>
        </row>
        <row r="6034">
          <cell r="A6034" t="str">
            <v>26PD00</v>
          </cell>
          <cell r="B6034">
            <v>177</v>
          </cell>
          <cell r="C6034">
            <v>243.48</v>
          </cell>
          <cell r="D6034">
            <v>365.15</v>
          </cell>
        </row>
        <row r="6035">
          <cell r="A6035" t="str">
            <v>26PE00</v>
          </cell>
          <cell r="B6035">
            <v>177</v>
          </cell>
          <cell r="C6035">
            <v>139.18</v>
          </cell>
          <cell r="D6035">
            <v>260.85000000000002</v>
          </cell>
        </row>
        <row r="6036">
          <cell r="A6036" t="str">
            <v>26PF00</v>
          </cell>
          <cell r="B6036">
            <v>401</v>
          </cell>
          <cell r="C6036">
            <v>162.19999999999999</v>
          </cell>
          <cell r="D6036">
            <v>437.83</v>
          </cell>
        </row>
        <row r="6037">
          <cell r="A6037" t="str">
            <v>26PH00</v>
          </cell>
          <cell r="B6037">
            <v>712</v>
          </cell>
          <cell r="C6037">
            <v>614.73</v>
          </cell>
          <cell r="D6037">
            <v>1104.1300000000001</v>
          </cell>
        </row>
        <row r="6038">
          <cell r="A6038" t="str">
            <v>26PJ00</v>
          </cell>
          <cell r="B6038">
            <v>342</v>
          </cell>
          <cell r="C6038">
            <v>0</v>
          </cell>
          <cell r="D6038">
            <v>182.25</v>
          </cell>
        </row>
        <row r="6039">
          <cell r="A6039" t="str">
            <v>26PK00</v>
          </cell>
          <cell r="B6039">
            <v>758</v>
          </cell>
          <cell r="C6039">
            <v>0</v>
          </cell>
          <cell r="D6039">
            <v>252.69</v>
          </cell>
        </row>
        <row r="6040">
          <cell r="A6040" t="str">
            <v>26PL00</v>
          </cell>
          <cell r="B6040">
            <v>698</v>
          </cell>
          <cell r="C6040">
            <v>0</v>
          </cell>
          <cell r="D6040">
            <v>200.26</v>
          </cell>
        </row>
        <row r="6041">
          <cell r="A6041" t="str">
            <v>26PM00</v>
          </cell>
          <cell r="B6041">
            <v>907</v>
          </cell>
          <cell r="C6041">
            <v>0</v>
          </cell>
          <cell r="D6041">
            <v>188.16</v>
          </cell>
        </row>
        <row r="6042">
          <cell r="A6042" t="str">
            <v>26PN00</v>
          </cell>
          <cell r="B6042">
            <v>365</v>
          </cell>
          <cell r="C6042">
            <v>0</v>
          </cell>
          <cell r="D6042">
            <v>108.21</v>
          </cell>
        </row>
        <row r="6043">
          <cell r="A6043" t="str">
            <v>26PP00</v>
          </cell>
          <cell r="B6043">
            <v>183</v>
          </cell>
          <cell r="C6043">
            <v>245.18</v>
          </cell>
          <cell r="D6043">
            <v>370.96</v>
          </cell>
        </row>
        <row r="6044">
          <cell r="A6044" t="str">
            <v>26PR00</v>
          </cell>
          <cell r="B6044">
            <v>421</v>
          </cell>
          <cell r="C6044">
            <v>0</v>
          </cell>
          <cell r="D6044">
            <v>127.99</v>
          </cell>
        </row>
        <row r="6045">
          <cell r="A6045" t="str">
            <v>26PT00</v>
          </cell>
          <cell r="B6045">
            <v>705</v>
          </cell>
          <cell r="C6045">
            <v>0</v>
          </cell>
          <cell r="D6045">
            <v>309.61</v>
          </cell>
        </row>
        <row r="6046">
          <cell r="A6046" t="str">
            <v>26PU00</v>
          </cell>
          <cell r="B6046">
            <v>258</v>
          </cell>
          <cell r="C6046">
            <v>0</v>
          </cell>
          <cell r="D6046">
            <v>63.4</v>
          </cell>
        </row>
        <row r="6047">
          <cell r="A6047" t="str">
            <v>26PV00</v>
          </cell>
          <cell r="B6047">
            <v>277</v>
          </cell>
          <cell r="C6047">
            <v>0</v>
          </cell>
          <cell r="D6047">
            <v>32.770000000000003</v>
          </cell>
        </row>
        <row r="6048">
          <cell r="A6048" t="str">
            <v>26PW00</v>
          </cell>
          <cell r="B6048">
            <v>274</v>
          </cell>
          <cell r="C6048">
            <v>66.7</v>
          </cell>
          <cell r="D6048">
            <v>255.04</v>
          </cell>
        </row>
        <row r="6049">
          <cell r="A6049" t="str">
            <v>26PX00</v>
          </cell>
          <cell r="B6049">
            <v>472</v>
          </cell>
          <cell r="C6049">
            <v>0</v>
          </cell>
          <cell r="D6049">
            <v>204.42</v>
          </cell>
        </row>
        <row r="6050">
          <cell r="A6050" t="str">
            <v>26PY00</v>
          </cell>
          <cell r="B6050">
            <v>913</v>
          </cell>
          <cell r="C6050">
            <v>0</v>
          </cell>
          <cell r="D6050">
            <v>319.41000000000003</v>
          </cell>
        </row>
        <row r="6051">
          <cell r="A6051" t="str">
            <v>26PZ00</v>
          </cell>
          <cell r="B6051">
            <v>440</v>
          </cell>
          <cell r="C6051">
            <v>0</v>
          </cell>
          <cell r="D6051">
            <v>20.88</v>
          </cell>
        </row>
        <row r="6052">
          <cell r="A6052" t="str">
            <v>26RA00</v>
          </cell>
          <cell r="B6052">
            <v>95</v>
          </cell>
          <cell r="C6052">
            <v>0</v>
          </cell>
          <cell r="D6052">
            <v>37.270000000000003</v>
          </cell>
        </row>
        <row r="6053">
          <cell r="A6053" t="str">
            <v>26RK00</v>
          </cell>
          <cell r="B6053">
            <v>329</v>
          </cell>
          <cell r="C6053">
            <v>0</v>
          </cell>
          <cell r="D6053">
            <v>74.67</v>
          </cell>
        </row>
        <row r="6054">
          <cell r="A6054" t="str">
            <v>26ZZ00</v>
          </cell>
          <cell r="B6054">
            <v>207</v>
          </cell>
          <cell r="C6054">
            <v>229.81</v>
          </cell>
          <cell r="D6054">
            <v>372.1</v>
          </cell>
        </row>
        <row r="6055">
          <cell r="A6055" t="str">
            <v>27AA00</v>
          </cell>
          <cell r="B6055">
            <v>344</v>
          </cell>
          <cell r="C6055">
            <v>93.34</v>
          </cell>
          <cell r="D6055">
            <v>329.79</v>
          </cell>
        </row>
        <row r="6056">
          <cell r="A6056" t="str">
            <v>27AK00</v>
          </cell>
          <cell r="B6056">
            <v>167</v>
          </cell>
          <cell r="C6056">
            <v>0</v>
          </cell>
          <cell r="D6056">
            <v>34.33</v>
          </cell>
        </row>
        <row r="6057">
          <cell r="A6057" t="str">
            <v>27BM00</v>
          </cell>
          <cell r="B6057">
            <v>261</v>
          </cell>
          <cell r="C6057">
            <v>0</v>
          </cell>
          <cell r="D6057">
            <v>95.67</v>
          </cell>
        </row>
        <row r="6058">
          <cell r="A6058" t="str">
            <v>27BN00</v>
          </cell>
          <cell r="B6058">
            <v>360</v>
          </cell>
          <cell r="C6058">
            <v>0</v>
          </cell>
          <cell r="D6058">
            <v>124.56</v>
          </cell>
        </row>
        <row r="6059">
          <cell r="A6059" t="str">
            <v>27CA00</v>
          </cell>
          <cell r="B6059">
            <v>705</v>
          </cell>
          <cell r="C6059">
            <v>0</v>
          </cell>
          <cell r="D6059">
            <v>183.79</v>
          </cell>
        </row>
        <row r="6060">
          <cell r="A6060" t="str">
            <v>27CB00</v>
          </cell>
          <cell r="B6060">
            <v>354</v>
          </cell>
          <cell r="C6060">
            <v>0</v>
          </cell>
          <cell r="D6060">
            <v>138.49</v>
          </cell>
        </row>
        <row r="6061">
          <cell r="A6061" t="str">
            <v>27CC00</v>
          </cell>
          <cell r="B6061">
            <v>379</v>
          </cell>
          <cell r="C6061">
            <v>0</v>
          </cell>
          <cell r="D6061">
            <v>133.29</v>
          </cell>
        </row>
        <row r="6062">
          <cell r="A6062" t="str">
            <v>27CD00</v>
          </cell>
          <cell r="B6062">
            <v>376</v>
          </cell>
          <cell r="C6062">
            <v>1283.23</v>
          </cell>
          <cell r="D6062">
            <v>1541.68</v>
          </cell>
        </row>
        <row r="6063">
          <cell r="A6063" t="str">
            <v>27CE00</v>
          </cell>
          <cell r="B6063">
            <v>189</v>
          </cell>
          <cell r="C6063">
            <v>61.02</v>
          </cell>
          <cell r="D6063">
            <v>190.93</v>
          </cell>
        </row>
        <row r="6064">
          <cell r="A6064" t="str">
            <v>27CF00</v>
          </cell>
          <cell r="B6064">
            <v>523</v>
          </cell>
          <cell r="C6064">
            <v>75.739999999999995</v>
          </cell>
          <cell r="D6064">
            <v>435.23</v>
          </cell>
        </row>
        <row r="6065">
          <cell r="A6065" t="str">
            <v>27CG00</v>
          </cell>
          <cell r="B6065">
            <v>647</v>
          </cell>
          <cell r="C6065">
            <v>0</v>
          </cell>
          <cell r="D6065">
            <v>150.87</v>
          </cell>
        </row>
        <row r="6066">
          <cell r="A6066" t="str">
            <v>27CH00</v>
          </cell>
          <cell r="B6066">
            <v>649</v>
          </cell>
          <cell r="C6066">
            <v>0</v>
          </cell>
          <cell r="D6066">
            <v>194.6</v>
          </cell>
        </row>
        <row r="6067">
          <cell r="A6067" t="str">
            <v>27CJ00</v>
          </cell>
          <cell r="B6067">
            <v>331</v>
          </cell>
          <cell r="C6067">
            <v>0</v>
          </cell>
          <cell r="D6067">
            <v>101.72</v>
          </cell>
        </row>
        <row r="6068">
          <cell r="A6068" t="str">
            <v>27CK00</v>
          </cell>
          <cell r="B6068">
            <v>354</v>
          </cell>
          <cell r="C6068">
            <v>0</v>
          </cell>
          <cell r="D6068">
            <v>70.48</v>
          </cell>
        </row>
        <row r="6069">
          <cell r="A6069" t="str">
            <v>27CL00</v>
          </cell>
          <cell r="B6069">
            <v>431</v>
          </cell>
          <cell r="C6069">
            <v>0</v>
          </cell>
          <cell r="D6069">
            <v>172.5</v>
          </cell>
        </row>
        <row r="6070">
          <cell r="A6070" t="str">
            <v>27CM00</v>
          </cell>
          <cell r="B6070">
            <v>80</v>
          </cell>
          <cell r="C6070">
            <v>157.44999999999999</v>
          </cell>
          <cell r="D6070">
            <v>212.44</v>
          </cell>
        </row>
        <row r="6071">
          <cell r="A6071" t="str">
            <v>27CN00</v>
          </cell>
          <cell r="B6071">
            <v>618</v>
          </cell>
          <cell r="C6071">
            <v>0</v>
          </cell>
          <cell r="D6071">
            <v>135.47</v>
          </cell>
        </row>
        <row r="6072">
          <cell r="A6072" t="str">
            <v>27CP00</v>
          </cell>
          <cell r="B6072">
            <v>182</v>
          </cell>
          <cell r="C6072">
            <v>0</v>
          </cell>
          <cell r="D6072">
            <v>103.77</v>
          </cell>
        </row>
        <row r="6073">
          <cell r="A6073" t="str">
            <v>27CR00</v>
          </cell>
          <cell r="B6073">
            <v>354</v>
          </cell>
          <cell r="C6073">
            <v>0</v>
          </cell>
          <cell r="D6073">
            <v>112.74</v>
          </cell>
        </row>
        <row r="6074">
          <cell r="A6074" t="str">
            <v>27CT00</v>
          </cell>
          <cell r="B6074">
            <v>499</v>
          </cell>
          <cell r="C6074">
            <v>0</v>
          </cell>
          <cell r="D6074">
            <v>145.28</v>
          </cell>
        </row>
        <row r="6075">
          <cell r="A6075" t="str">
            <v>27JH00</v>
          </cell>
          <cell r="B6075">
            <v>459</v>
          </cell>
          <cell r="C6075">
            <v>0</v>
          </cell>
          <cell r="D6075">
            <v>148.81</v>
          </cell>
        </row>
        <row r="6076">
          <cell r="A6076" t="str">
            <v>27JJ00</v>
          </cell>
          <cell r="B6076">
            <v>717</v>
          </cell>
          <cell r="C6076">
            <v>0</v>
          </cell>
          <cell r="D6076">
            <v>259.32</v>
          </cell>
        </row>
        <row r="6077">
          <cell r="A6077" t="str">
            <v>27JK00</v>
          </cell>
          <cell r="B6077">
            <v>353</v>
          </cell>
          <cell r="C6077">
            <v>0</v>
          </cell>
          <cell r="D6077">
            <v>56.83</v>
          </cell>
        </row>
        <row r="6078">
          <cell r="A6078" t="str">
            <v>27JN00</v>
          </cell>
          <cell r="B6078">
            <v>546</v>
          </cell>
          <cell r="C6078">
            <v>0</v>
          </cell>
          <cell r="D6078">
            <v>73.03</v>
          </cell>
        </row>
        <row r="6079">
          <cell r="A6079" t="str">
            <v>27JP00</v>
          </cell>
          <cell r="B6079">
            <v>640</v>
          </cell>
          <cell r="C6079">
            <v>0</v>
          </cell>
          <cell r="D6079">
            <v>110.2</v>
          </cell>
        </row>
        <row r="6080">
          <cell r="A6080" t="str">
            <v>27JR00</v>
          </cell>
          <cell r="B6080">
            <v>507</v>
          </cell>
          <cell r="C6080">
            <v>0</v>
          </cell>
          <cell r="D6080">
            <v>149.38999999999999</v>
          </cell>
        </row>
        <row r="6081">
          <cell r="A6081" t="str">
            <v>27JT00</v>
          </cell>
          <cell r="B6081">
            <v>475</v>
          </cell>
          <cell r="C6081">
            <v>0</v>
          </cell>
          <cell r="D6081">
            <v>67.98</v>
          </cell>
        </row>
        <row r="6082">
          <cell r="A6082" t="str">
            <v>27JU00</v>
          </cell>
          <cell r="B6082">
            <v>419</v>
          </cell>
          <cell r="C6082">
            <v>0</v>
          </cell>
          <cell r="D6082">
            <v>96.35</v>
          </cell>
        </row>
        <row r="6083">
          <cell r="A6083" t="str">
            <v>27JV00</v>
          </cell>
          <cell r="B6083">
            <v>200</v>
          </cell>
          <cell r="C6083">
            <v>0</v>
          </cell>
          <cell r="D6083">
            <v>34.44</v>
          </cell>
        </row>
        <row r="6084">
          <cell r="A6084" t="str">
            <v>27JW00</v>
          </cell>
          <cell r="B6084">
            <v>767</v>
          </cell>
          <cell r="C6084">
            <v>0</v>
          </cell>
          <cell r="D6084">
            <v>171</v>
          </cell>
        </row>
        <row r="6085">
          <cell r="A6085" t="str">
            <v>27JX00</v>
          </cell>
          <cell r="B6085">
            <v>204</v>
          </cell>
          <cell r="C6085">
            <v>0</v>
          </cell>
          <cell r="D6085">
            <v>123.85</v>
          </cell>
        </row>
        <row r="6086">
          <cell r="A6086" t="str">
            <v>27KA00</v>
          </cell>
          <cell r="B6086">
            <v>367</v>
          </cell>
          <cell r="C6086">
            <v>33.9</v>
          </cell>
          <cell r="D6086">
            <v>286.17</v>
          </cell>
        </row>
        <row r="6087">
          <cell r="A6087" t="str">
            <v>27KE00</v>
          </cell>
          <cell r="B6087">
            <v>693</v>
          </cell>
          <cell r="C6087">
            <v>0</v>
          </cell>
          <cell r="D6087">
            <v>324.58999999999997</v>
          </cell>
        </row>
        <row r="6088">
          <cell r="A6088" t="str">
            <v>27LH00</v>
          </cell>
          <cell r="B6088">
            <v>607</v>
          </cell>
          <cell r="C6088">
            <v>0</v>
          </cell>
          <cell r="D6088">
            <v>92.39</v>
          </cell>
        </row>
        <row r="6089">
          <cell r="A6089" t="str">
            <v>27LJ00</v>
          </cell>
          <cell r="B6089">
            <v>263</v>
          </cell>
          <cell r="C6089">
            <v>0</v>
          </cell>
          <cell r="D6089">
            <v>112.54</v>
          </cell>
        </row>
        <row r="6090">
          <cell r="A6090" t="str">
            <v>27LR00</v>
          </cell>
          <cell r="B6090">
            <v>426</v>
          </cell>
          <cell r="C6090">
            <v>0</v>
          </cell>
          <cell r="D6090">
            <v>156.15</v>
          </cell>
        </row>
        <row r="6091">
          <cell r="A6091" t="str">
            <v>27LT00</v>
          </cell>
          <cell r="B6091">
            <v>139</v>
          </cell>
          <cell r="C6091">
            <v>461.8</v>
          </cell>
          <cell r="D6091">
            <v>557.34</v>
          </cell>
        </row>
        <row r="6092">
          <cell r="A6092" t="str">
            <v>27LU00</v>
          </cell>
          <cell r="B6092">
            <v>217</v>
          </cell>
          <cell r="C6092">
            <v>156.44999999999999</v>
          </cell>
          <cell r="D6092">
            <v>305.61</v>
          </cell>
        </row>
        <row r="6093">
          <cell r="A6093" t="str">
            <v>27LV00</v>
          </cell>
          <cell r="B6093">
            <v>616</v>
          </cell>
          <cell r="C6093">
            <v>0</v>
          </cell>
          <cell r="D6093">
            <v>135.84</v>
          </cell>
        </row>
        <row r="6094">
          <cell r="A6094" t="str">
            <v>27LW00</v>
          </cell>
          <cell r="B6094">
            <v>454</v>
          </cell>
          <cell r="C6094">
            <v>0</v>
          </cell>
          <cell r="D6094">
            <v>129.91</v>
          </cell>
        </row>
        <row r="6095">
          <cell r="A6095" t="str">
            <v>27LX00</v>
          </cell>
          <cell r="B6095">
            <v>499</v>
          </cell>
          <cell r="C6095">
            <v>0</v>
          </cell>
          <cell r="D6095">
            <v>124.27</v>
          </cell>
        </row>
        <row r="6096">
          <cell r="A6096" t="str">
            <v>27LY00</v>
          </cell>
          <cell r="B6096">
            <v>606</v>
          </cell>
          <cell r="C6096">
            <v>0</v>
          </cell>
          <cell r="D6096">
            <v>79.239999999999995</v>
          </cell>
        </row>
        <row r="6097">
          <cell r="A6097" t="str">
            <v>27LZ00</v>
          </cell>
          <cell r="B6097">
            <v>549</v>
          </cell>
          <cell r="C6097">
            <v>0</v>
          </cell>
          <cell r="D6097">
            <v>333.24</v>
          </cell>
        </row>
        <row r="6098">
          <cell r="A6098" t="str">
            <v>27MA00</v>
          </cell>
          <cell r="B6098">
            <v>301</v>
          </cell>
          <cell r="C6098">
            <v>569.15</v>
          </cell>
          <cell r="D6098">
            <v>776.05</v>
          </cell>
        </row>
        <row r="6099">
          <cell r="A6099" t="str">
            <v>27MB00</v>
          </cell>
          <cell r="B6099">
            <v>321</v>
          </cell>
          <cell r="C6099">
            <v>1010.62</v>
          </cell>
          <cell r="D6099">
            <v>1231.26</v>
          </cell>
        </row>
        <row r="6100">
          <cell r="A6100" t="str">
            <v>27MC00</v>
          </cell>
          <cell r="B6100">
            <v>470</v>
          </cell>
          <cell r="C6100">
            <v>0</v>
          </cell>
          <cell r="D6100">
            <v>303.49</v>
          </cell>
        </row>
        <row r="6101">
          <cell r="A6101" t="str">
            <v>27ME00</v>
          </cell>
          <cell r="B6101">
            <v>980</v>
          </cell>
          <cell r="C6101">
            <v>0</v>
          </cell>
          <cell r="D6101">
            <v>577.04999999999995</v>
          </cell>
        </row>
        <row r="6102">
          <cell r="A6102" t="str">
            <v>27MG00</v>
          </cell>
          <cell r="B6102">
            <v>198</v>
          </cell>
          <cell r="C6102">
            <v>80.319999999999993</v>
          </cell>
          <cell r="D6102">
            <v>216.42</v>
          </cell>
        </row>
        <row r="6103">
          <cell r="A6103" t="str">
            <v>27MH00</v>
          </cell>
          <cell r="B6103">
            <v>420</v>
          </cell>
          <cell r="C6103">
            <v>164.31</v>
          </cell>
          <cell r="D6103">
            <v>453</v>
          </cell>
        </row>
        <row r="6104">
          <cell r="A6104" t="str">
            <v>27ML00</v>
          </cell>
          <cell r="B6104">
            <v>359</v>
          </cell>
          <cell r="C6104">
            <v>0</v>
          </cell>
          <cell r="D6104">
            <v>194.4</v>
          </cell>
        </row>
        <row r="6105">
          <cell r="A6105" t="str">
            <v>27NL00</v>
          </cell>
          <cell r="B6105">
            <v>393</v>
          </cell>
          <cell r="C6105">
            <v>0</v>
          </cell>
          <cell r="D6105">
            <v>35.21</v>
          </cell>
        </row>
        <row r="6106">
          <cell r="A6106" t="str">
            <v>27NM00</v>
          </cell>
          <cell r="B6106">
            <v>344</v>
          </cell>
          <cell r="C6106">
            <v>0</v>
          </cell>
          <cell r="D6106">
            <v>72.260000000000005</v>
          </cell>
        </row>
        <row r="6107">
          <cell r="A6107" t="str">
            <v>27NN00</v>
          </cell>
          <cell r="B6107">
            <v>177</v>
          </cell>
          <cell r="C6107">
            <v>161.13999999999999</v>
          </cell>
          <cell r="D6107">
            <v>282.81</v>
          </cell>
        </row>
        <row r="6108">
          <cell r="A6108" t="str">
            <v>27NP00</v>
          </cell>
          <cell r="B6108">
            <v>287</v>
          </cell>
          <cell r="C6108">
            <v>13.3</v>
          </cell>
          <cell r="D6108">
            <v>210.58</v>
          </cell>
        </row>
        <row r="6109">
          <cell r="A6109" t="str">
            <v>27NR00</v>
          </cell>
          <cell r="B6109">
            <v>743</v>
          </cell>
          <cell r="C6109">
            <v>0</v>
          </cell>
          <cell r="D6109">
            <v>194.46</v>
          </cell>
        </row>
        <row r="6110">
          <cell r="A6110" t="str">
            <v>27NT00</v>
          </cell>
          <cell r="B6110">
            <v>721</v>
          </cell>
          <cell r="C6110">
            <v>0</v>
          </cell>
          <cell r="D6110">
            <v>223.89</v>
          </cell>
        </row>
        <row r="6111">
          <cell r="A6111" t="str">
            <v>27NU00</v>
          </cell>
          <cell r="B6111">
            <v>513</v>
          </cell>
          <cell r="C6111">
            <v>162.05000000000001</v>
          </cell>
          <cell r="D6111">
            <v>514.66</v>
          </cell>
        </row>
        <row r="6112">
          <cell r="A6112" t="str">
            <v>27NV00</v>
          </cell>
          <cell r="B6112">
            <v>368</v>
          </cell>
          <cell r="C6112">
            <v>0</v>
          </cell>
          <cell r="D6112">
            <v>232.51</v>
          </cell>
        </row>
        <row r="6113">
          <cell r="A6113" t="str">
            <v>27NW00</v>
          </cell>
          <cell r="B6113">
            <v>289</v>
          </cell>
          <cell r="C6113">
            <v>0</v>
          </cell>
          <cell r="D6113">
            <v>79.28</v>
          </cell>
        </row>
        <row r="6114">
          <cell r="A6114" t="str">
            <v>27NX00</v>
          </cell>
          <cell r="B6114">
            <v>597</v>
          </cell>
          <cell r="C6114">
            <v>0</v>
          </cell>
          <cell r="D6114">
            <v>207.28</v>
          </cell>
        </row>
        <row r="6115">
          <cell r="A6115" t="str">
            <v>27NY00</v>
          </cell>
          <cell r="B6115">
            <v>294</v>
          </cell>
          <cell r="C6115">
            <v>0</v>
          </cell>
          <cell r="D6115">
            <v>174.48</v>
          </cell>
        </row>
        <row r="6116">
          <cell r="A6116" t="str">
            <v>27NZ00</v>
          </cell>
          <cell r="B6116">
            <v>198</v>
          </cell>
          <cell r="C6116">
            <v>0</v>
          </cell>
          <cell r="D6116">
            <v>102.45</v>
          </cell>
        </row>
        <row r="6117">
          <cell r="A6117" t="str">
            <v>27PA00</v>
          </cell>
          <cell r="B6117">
            <v>155</v>
          </cell>
          <cell r="C6117">
            <v>0</v>
          </cell>
          <cell r="D6117">
            <v>64.180000000000007</v>
          </cell>
        </row>
        <row r="6118">
          <cell r="A6118" t="str">
            <v>27PB00</v>
          </cell>
          <cell r="B6118">
            <v>399</v>
          </cell>
          <cell r="C6118">
            <v>7.24</v>
          </cell>
          <cell r="D6118">
            <v>281.5</v>
          </cell>
        </row>
        <row r="6119">
          <cell r="A6119" t="str">
            <v>27PC00</v>
          </cell>
          <cell r="B6119">
            <v>233</v>
          </cell>
          <cell r="C6119">
            <v>520.04</v>
          </cell>
          <cell r="D6119">
            <v>680.2</v>
          </cell>
        </row>
        <row r="6120">
          <cell r="A6120" t="str">
            <v>27PD00</v>
          </cell>
          <cell r="B6120">
            <v>539</v>
          </cell>
          <cell r="C6120">
            <v>0</v>
          </cell>
          <cell r="D6120">
            <v>319.16000000000003</v>
          </cell>
        </row>
        <row r="6121">
          <cell r="A6121" t="str">
            <v>27PE00</v>
          </cell>
          <cell r="B6121">
            <v>255</v>
          </cell>
          <cell r="C6121">
            <v>0</v>
          </cell>
          <cell r="D6121">
            <v>41.12</v>
          </cell>
        </row>
        <row r="6122">
          <cell r="A6122" t="str">
            <v>27PF00</v>
          </cell>
          <cell r="B6122">
            <v>487</v>
          </cell>
          <cell r="C6122">
            <v>0</v>
          </cell>
          <cell r="D6122">
            <v>56.41</v>
          </cell>
        </row>
        <row r="6123">
          <cell r="A6123" t="str">
            <v>27PG00</v>
          </cell>
          <cell r="B6123">
            <v>361</v>
          </cell>
          <cell r="C6123">
            <v>0</v>
          </cell>
          <cell r="D6123">
            <v>148.33000000000001</v>
          </cell>
        </row>
        <row r="6124">
          <cell r="A6124" t="str">
            <v>27PH00</v>
          </cell>
          <cell r="B6124">
            <v>600</v>
          </cell>
          <cell r="C6124">
            <v>0</v>
          </cell>
          <cell r="D6124">
            <v>114.45</v>
          </cell>
        </row>
        <row r="6125">
          <cell r="A6125" t="str">
            <v>27PK00</v>
          </cell>
          <cell r="B6125">
            <v>220</v>
          </cell>
          <cell r="C6125">
            <v>0</v>
          </cell>
          <cell r="D6125">
            <v>63.47</v>
          </cell>
        </row>
        <row r="6126">
          <cell r="A6126" t="str">
            <v>27PN00</v>
          </cell>
          <cell r="B6126">
            <v>369</v>
          </cell>
          <cell r="C6126">
            <v>0</v>
          </cell>
          <cell r="D6126">
            <v>26.1</v>
          </cell>
        </row>
        <row r="6127">
          <cell r="A6127" t="str">
            <v>27PR00</v>
          </cell>
          <cell r="B6127">
            <v>332</v>
          </cell>
          <cell r="C6127">
            <v>808.87</v>
          </cell>
          <cell r="D6127">
            <v>1037.07</v>
          </cell>
        </row>
        <row r="6128">
          <cell r="A6128" t="str">
            <v>27PR02</v>
          </cell>
          <cell r="B6128">
            <v>96</v>
          </cell>
          <cell r="C6128">
            <v>281.32</v>
          </cell>
          <cell r="D6128">
            <v>347.31</v>
          </cell>
        </row>
        <row r="6129">
          <cell r="A6129" t="str">
            <v>27PT00</v>
          </cell>
          <cell r="B6129">
            <v>411</v>
          </cell>
          <cell r="C6129">
            <v>0</v>
          </cell>
          <cell r="D6129">
            <v>137.4</v>
          </cell>
        </row>
        <row r="6130">
          <cell r="A6130" t="str">
            <v>27PU00</v>
          </cell>
          <cell r="B6130">
            <v>223</v>
          </cell>
          <cell r="C6130">
            <v>0</v>
          </cell>
          <cell r="D6130">
            <v>137.57</v>
          </cell>
        </row>
        <row r="6131">
          <cell r="A6131" t="str">
            <v>27PW00</v>
          </cell>
          <cell r="B6131">
            <v>214</v>
          </cell>
          <cell r="C6131">
            <v>0</v>
          </cell>
          <cell r="D6131">
            <v>95.33</v>
          </cell>
        </row>
        <row r="6132">
          <cell r="A6132" t="str">
            <v>27PX00</v>
          </cell>
          <cell r="B6132">
            <v>311</v>
          </cell>
          <cell r="C6132">
            <v>0</v>
          </cell>
          <cell r="D6132">
            <v>20.329999999999998</v>
          </cell>
        </row>
        <row r="6133">
          <cell r="A6133" t="str">
            <v>27RK00</v>
          </cell>
          <cell r="B6133">
            <v>394</v>
          </cell>
          <cell r="C6133">
            <v>0</v>
          </cell>
          <cell r="D6133">
            <v>100.26</v>
          </cell>
        </row>
        <row r="6134">
          <cell r="A6134" t="str">
            <v>27RL00</v>
          </cell>
          <cell r="B6134">
            <v>227</v>
          </cell>
          <cell r="C6134">
            <v>0</v>
          </cell>
          <cell r="D6134">
            <v>42.39</v>
          </cell>
        </row>
        <row r="6135">
          <cell r="A6135" t="str">
            <v>27RM00</v>
          </cell>
          <cell r="B6135">
            <v>286</v>
          </cell>
          <cell r="C6135">
            <v>0</v>
          </cell>
          <cell r="D6135">
            <v>139.76</v>
          </cell>
        </row>
        <row r="6136">
          <cell r="A6136" t="str">
            <v>27RN00</v>
          </cell>
          <cell r="B6136">
            <v>334</v>
          </cell>
          <cell r="C6136">
            <v>0</v>
          </cell>
          <cell r="D6136">
            <v>29.81</v>
          </cell>
        </row>
        <row r="6137">
          <cell r="A6137" t="str">
            <v>27RP00</v>
          </cell>
          <cell r="B6137">
            <v>296</v>
          </cell>
          <cell r="C6137">
            <v>0</v>
          </cell>
          <cell r="D6137">
            <v>175.95</v>
          </cell>
        </row>
        <row r="6138">
          <cell r="A6138" t="str">
            <v>27RT00</v>
          </cell>
          <cell r="B6138">
            <v>547</v>
          </cell>
          <cell r="C6138">
            <v>0</v>
          </cell>
          <cell r="D6138">
            <v>181.63</v>
          </cell>
        </row>
        <row r="6139">
          <cell r="A6139" t="str">
            <v>27RU00</v>
          </cell>
          <cell r="B6139">
            <v>219</v>
          </cell>
          <cell r="C6139">
            <v>26.94</v>
          </cell>
          <cell r="D6139">
            <v>177.47</v>
          </cell>
        </row>
        <row r="6140">
          <cell r="A6140" t="str">
            <v>27TZ00</v>
          </cell>
          <cell r="B6140">
            <v>260</v>
          </cell>
          <cell r="C6140">
            <v>0</v>
          </cell>
          <cell r="D6140">
            <v>71.3</v>
          </cell>
        </row>
        <row r="6141">
          <cell r="A6141" t="str">
            <v>27UA00</v>
          </cell>
          <cell r="B6141">
            <v>426</v>
          </cell>
          <cell r="C6141">
            <v>0</v>
          </cell>
          <cell r="D6141">
            <v>36.74</v>
          </cell>
        </row>
        <row r="6142">
          <cell r="A6142" t="str">
            <v>27UB00</v>
          </cell>
          <cell r="B6142">
            <v>173</v>
          </cell>
          <cell r="C6142">
            <v>69.27</v>
          </cell>
          <cell r="D6142">
            <v>188.19</v>
          </cell>
        </row>
        <row r="6143">
          <cell r="A6143" t="str">
            <v>27UC00</v>
          </cell>
          <cell r="B6143">
            <v>421</v>
          </cell>
          <cell r="C6143">
            <v>0</v>
          </cell>
          <cell r="D6143">
            <v>171.98</v>
          </cell>
        </row>
        <row r="6144">
          <cell r="A6144" t="str">
            <v>27UE00</v>
          </cell>
          <cell r="B6144">
            <v>158</v>
          </cell>
          <cell r="C6144">
            <v>0</v>
          </cell>
          <cell r="D6144">
            <v>48.42</v>
          </cell>
        </row>
        <row r="6145">
          <cell r="A6145" t="str">
            <v>27UZ00</v>
          </cell>
          <cell r="B6145">
            <v>126</v>
          </cell>
          <cell r="C6145">
            <v>0</v>
          </cell>
          <cell r="D6145">
            <v>22.63</v>
          </cell>
        </row>
        <row r="6146">
          <cell r="A6146" t="str">
            <v>27VA00</v>
          </cell>
          <cell r="B6146">
            <v>409</v>
          </cell>
          <cell r="C6146">
            <v>111.79</v>
          </cell>
          <cell r="D6146">
            <v>392.92</v>
          </cell>
        </row>
        <row r="6147">
          <cell r="A6147" t="str">
            <v>27WY00</v>
          </cell>
          <cell r="B6147">
            <v>496</v>
          </cell>
          <cell r="C6147">
            <v>0</v>
          </cell>
          <cell r="D6147">
            <v>87.22</v>
          </cell>
        </row>
        <row r="6148">
          <cell r="A6148" t="str">
            <v>27WZ00</v>
          </cell>
          <cell r="B6148">
            <v>462</v>
          </cell>
          <cell r="C6148">
            <v>0</v>
          </cell>
          <cell r="D6148">
            <v>71.45</v>
          </cell>
        </row>
        <row r="6149">
          <cell r="A6149" t="str">
            <v>27XA00</v>
          </cell>
          <cell r="B6149">
            <v>422</v>
          </cell>
          <cell r="C6149">
            <v>0</v>
          </cell>
          <cell r="D6149">
            <v>130.74</v>
          </cell>
        </row>
        <row r="6150">
          <cell r="A6150" t="str">
            <v>27XB00</v>
          </cell>
          <cell r="B6150">
            <v>746</v>
          </cell>
          <cell r="C6150">
            <v>0</v>
          </cell>
          <cell r="D6150">
            <v>283.02999999999997</v>
          </cell>
        </row>
        <row r="6151">
          <cell r="A6151" t="str">
            <v>27XC00</v>
          </cell>
          <cell r="B6151">
            <v>440</v>
          </cell>
          <cell r="C6151">
            <v>0</v>
          </cell>
          <cell r="D6151">
            <v>54.9</v>
          </cell>
        </row>
        <row r="6152">
          <cell r="A6152" t="str">
            <v>27XD00</v>
          </cell>
          <cell r="B6152">
            <v>321</v>
          </cell>
          <cell r="C6152">
            <v>0</v>
          </cell>
          <cell r="D6152">
            <v>147.63</v>
          </cell>
        </row>
        <row r="6153">
          <cell r="A6153" t="str">
            <v>27XE00</v>
          </cell>
          <cell r="B6153">
            <v>148</v>
          </cell>
          <cell r="C6153">
            <v>37.090000000000003</v>
          </cell>
          <cell r="D6153">
            <v>138.82</v>
          </cell>
        </row>
        <row r="6154">
          <cell r="A6154" t="str">
            <v>27XG00</v>
          </cell>
          <cell r="B6154">
            <v>393</v>
          </cell>
          <cell r="C6154">
            <v>0</v>
          </cell>
          <cell r="D6154">
            <v>40.61</v>
          </cell>
        </row>
        <row r="6155">
          <cell r="A6155" t="str">
            <v>27XH00</v>
          </cell>
          <cell r="B6155">
            <v>259</v>
          </cell>
          <cell r="C6155">
            <v>0</v>
          </cell>
          <cell r="D6155">
            <v>101.85</v>
          </cell>
        </row>
        <row r="6156">
          <cell r="A6156" t="str">
            <v>27XJ00</v>
          </cell>
          <cell r="B6156">
            <v>842</v>
          </cell>
          <cell r="C6156">
            <v>0</v>
          </cell>
          <cell r="D6156">
            <v>389.65</v>
          </cell>
        </row>
        <row r="6157">
          <cell r="A6157" t="str">
            <v>27XK00</v>
          </cell>
          <cell r="B6157">
            <v>769</v>
          </cell>
          <cell r="C6157">
            <v>0</v>
          </cell>
          <cell r="D6157">
            <v>151.03</v>
          </cell>
        </row>
        <row r="6158">
          <cell r="A6158" t="str">
            <v>27YB00</v>
          </cell>
          <cell r="B6158">
            <v>203</v>
          </cell>
          <cell r="C6158">
            <v>0</v>
          </cell>
          <cell r="D6158">
            <v>43.13</v>
          </cell>
        </row>
        <row r="6159">
          <cell r="A6159" t="str">
            <v>27YC00</v>
          </cell>
          <cell r="B6159">
            <v>555</v>
          </cell>
          <cell r="C6159">
            <v>0</v>
          </cell>
          <cell r="D6159">
            <v>189.72</v>
          </cell>
        </row>
        <row r="6160">
          <cell r="A6160" t="str">
            <v>27YD00</v>
          </cell>
          <cell r="B6160">
            <v>165</v>
          </cell>
          <cell r="C6160">
            <v>101.95</v>
          </cell>
          <cell r="D6160">
            <v>215.37</v>
          </cell>
        </row>
        <row r="6161">
          <cell r="A6161" t="str">
            <v>27YE00</v>
          </cell>
          <cell r="B6161">
            <v>355</v>
          </cell>
          <cell r="C6161">
            <v>0</v>
          </cell>
          <cell r="D6161">
            <v>211.38</v>
          </cell>
        </row>
        <row r="6162">
          <cell r="A6162" t="str">
            <v>27YF00</v>
          </cell>
          <cell r="B6162">
            <v>519</v>
          </cell>
          <cell r="C6162">
            <v>0</v>
          </cell>
          <cell r="D6162">
            <v>343.99</v>
          </cell>
        </row>
        <row r="6163">
          <cell r="A6163" t="str">
            <v>27YG00</v>
          </cell>
          <cell r="B6163">
            <v>463</v>
          </cell>
          <cell r="C6163">
            <v>1192.3900000000001</v>
          </cell>
          <cell r="D6163">
            <v>1510.64</v>
          </cell>
        </row>
        <row r="6164">
          <cell r="A6164" t="str">
            <v>27YH00</v>
          </cell>
          <cell r="B6164">
            <v>1336</v>
          </cell>
          <cell r="C6164">
            <v>0</v>
          </cell>
          <cell r="D6164">
            <v>184</v>
          </cell>
        </row>
        <row r="6165">
          <cell r="A6165" t="str">
            <v>27YJ00</v>
          </cell>
          <cell r="B6165">
            <v>417</v>
          </cell>
          <cell r="C6165">
            <v>1066.6300000000001</v>
          </cell>
          <cell r="D6165">
            <v>1353.26</v>
          </cell>
        </row>
        <row r="6166">
          <cell r="A6166" t="str">
            <v>27YK00</v>
          </cell>
          <cell r="B6166">
            <v>212</v>
          </cell>
          <cell r="C6166">
            <v>1.76</v>
          </cell>
          <cell r="D6166">
            <v>147.47999999999999</v>
          </cell>
        </row>
        <row r="6167">
          <cell r="A6167" t="str">
            <v>27YN00</v>
          </cell>
          <cell r="B6167">
            <v>1160</v>
          </cell>
          <cell r="C6167">
            <v>283.58999999999997</v>
          </cell>
          <cell r="D6167">
            <v>1080.93</v>
          </cell>
        </row>
        <row r="6168">
          <cell r="A6168" t="str">
            <v>27YP00</v>
          </cell>
          <cell r="B6168">
            <v>298</v>
          </cell>
          <cell r="C6168">
            <v>82.58</v>
          </cell>
          <cell r="D6168">
            <v>287.42</v>
          </cell>
        </row>
        <row r="6169">
          <cell r="A6169" t="str">
            <v>27YV00</v>
          </cell>
          <cell r="B6169">
            <v>202</v>
          </cell>
          <cell r="C6169">
            <v>0</v>
          </cell>
          <cell r="D6169">
            <v>127.62</v>
          </cell>
        </row>
        <row r="6170">
          <cell r="A6170" t="str">
            <v>27YW00</v>
          </cell>
          <cell r="B6170">
            <v>273</v>
          </cell>
          <cell r="C6170">
            <v>72.31</v>
          </cell>
          <cell r="D6170">
            <v>259.95999999999998</v>
          </cell>
        </row>
        <row r="6171">
          <cell r="A6171" t="str">
            <v>27YZ00</v>
          </cell>
          <cell r="B6171">
            <v>694</v>
          </cell>
          <cell r="C6171">
            <v>0</v>
          </cell>
          <cell r="D6171">
            <v>66.680000000000007</v>
          </cell>
        </row>
        <row r="6172">
          <cell r="A6172" t="str">
            <v>27ZA00</v>
          </cell>
          <cell r="B6172">
            <v>271</v>
          </cell>
          <cell r="C6172">
            <v>0</v>
          </cell>
          <cell r="D6172">
            <v>11.44</v>
          </cell>
        </row>
        <row r="6173">
          <cell r="A6173" t="str">
            <v>28AE00</v>
          </cell>
          <cell r="B6173">
            <v>393</v>
          </cell>
          <cell r="C6173">
            <v>0</v>
          </cell>
          <cell r="D6173">
            <v>92.24</v>
          </cell>
        </row>
        <row r="6174">
          <cell r="A6174" t="str">
            <v>28AF00</v>
          </cell>
          <cell r="B6174">
            <v>584</v>
          </cell>
          <cell r="C6174">
            <v>0</v>
          </cell>
          <cell r="D6174">
            <v>179.69</v>
          </cell>
        </row>
        <row r="6175">
          <cell r="A6175" t="str">
            <v>28AG00</v>
          </cell>
          <cell r="B6175">
            <v>255</v>
          </cell>
          <cell r="C6175">
            <v>129.86000000000001</v>
          </cell>
          <cell r="D6175">
            <v>305.13</v>
          </cell>
        </row>
        <row r="6176">
          <cell r="A6176" t="str">
            <v>28AJ00</v>
          </cell>
          <cell r="B6176">
            <v>476</v>
          </cell>
          <cell r="C6176">
            <v>0</v>
          </cell>
          <cell r="D6176">
            <v>315.32</v>
          </cell>
        </row>
        <row r="6177">
          <cell r="A6177" t="str">
            <v>28AK00</v>
          </cell>
          <cell r="B6177">
            <v>418</v>
          </cell>
          <cell r="C6177">
            <v>20</v>
          </cell>
          <cell r="D6177">
            <v>307.32</v>
          </cell>
        </row>
        <row r="6178">
          <cell r="A6178" t="str">
            <v>28AL00</v>
          </cell>
          <cell r="B6178">
            <v>685</v>
          </cell>
          <cell r="C6178">
            <v>63.68</v>
          </cell>
          <cell r="D6178">
            <v>534.53</v>
          </cell>
        </row>
        <row r="6179">
          <cell r="A6179" t="str">
            <v>28AM00</v>
          </cell>
          <cell r="B6179">
            <v>277</v>
          </cell>
          <cell r="C6179">
            <v>75.94</v>
          </cell>
          <cell r="D6179">
            <v>266.33999999999997</v>
          </cell>
        </row>
        <row r="6180">
          <cell r="A6180" t="str">
            <v>28AN00</v>
          </cell>
          <cell r="B6180">
            <v>465</v>
          </cell>
          <cell r="C6180">
            <v>0</v>
          </cell>
          <cell r="D6180">
            <v>91.62</v>
          </cell>
        </row>
        <row r="6181">
          <cell r="A6181" t="str">
            <v>28AP00</v>
          </cell>
          <cell r="B6181">
            <v>225</v>
          </cell>
          <cell r="C6181">
            <v>0</v>
          </cell>
          <cell r="D6181">
            <v>68.959999999999994</v>
          </cell>
        </row>
        <row r="6182">
          <cell r="A6182" t="str">
            <v>28AU00</v>
          </cell>
          <cell r="B6182">
            <v>306</v>
          </cell>
          <cell r="C6182">
            <v>63.36</v>
          </cell>
          <cell r="D6182">
            <v>273.7</v>
          </cell>
        </row>
        <row r="6183">
          <cell r="A6183" t="str">
            <v>28AV00</v>
          </cell>
          <cell r="B6183">
            <v>350</v>
          </cell>
          <cell r="C6183">
            <v>29.41</v>
          </cell>
          <cell r="D6183">
            <v>269.99</v>
          </cell>
        </row>
        <row r="6184">
          <cell r="A6184" t="str">
            <v>28AW00</v>
          </cell>
          <cell r="B6184">
            <v>601</v>
          </cell>
          <cell r="C6184">
            <v>0</v>
          </cell>
          <cell r="D6184">
            <v>279.45999999999998</v>
          </cell>
        </row>
        <row r="6185">
          <cell r="A6185" t="str">
            <v>28BA00</v>
          </cell>
          <cell r="B6185">
            <v>609</v>
          </cell>
          <cell r="C6185">
            <v>0</v>
          </cell>
          <cell r="D6185">
            <v>180.31</v>
          </cell>
        </row>
        <row r="6186">
          <cell r="A6186" t="str">
            <v>28BC00</v>
          </cell>
          <cell r="B6186">
            <v>371</v>
          </cell>
          <cell r="C6186">
            <v>43.79</v>
          </cell>
          <cell r="D6186">
            <v>298.8</v>
          </cell>
        </row>
        <row r="6187">
          <cell r="A6187" t="str">
            <v>28BF00</v>
          </cell>
          <cell r="B6187">
            <v>63</v>
          </cell>
          <cell r="C6187">
            <v>79.41</v>
          </cell>
          <cell r="D6187">
            <v>122.71</v>
          </cell>
        </row>
        <row r="6188">
          <cell r="A6188" t="str">
            <v>28BG00</v>
          </cell>
          <cell r="B6188">
            <v>442</v>
          </cell>
          <cell r="C6188">
            <v>0</v>
          </cell>
          <cell r="D6188">
            <v>42.39</v>
          </cell>
        </row>
        <row r="6189">
          <cell r="A6189" t="str">
            <v>28BH00</v>
          </cell>
          <cell r="B6189">
            <v>493</v>
          </cell>
          <cell r="C6189">
            <v>0</v>
          </cell>
          <cell r="D6189">
            <v>78.290000000000006</v>
          </cell>
        </row>
        <row r="6190">
          <cell r="A6190" t="str">
            <v>28BJ00</v>
          </cell>
          <cell r="B6190">
            <v>364</v>
          </cell>
          <cell r="C6190">
            <v>0</v>
          </cell>
          <cell r="D6190">
            <v>61.88</v>
          </cell>
        </row>
        <row r="6191">
          <cell r="A6191" t="str">
            <v>28BL00</v>
          </cell>
          <cell r="B6191">
            <v>223</v>
          </cell>
          <cell r="C6191">
            <v>559.03</v>
          </cell>
          <cell r="D6191">
            <v>712.32</v>
          </cell>
        </row>
        <row r="6192">
          <cell r="A6192" t="str">
            <v>28BP00</v>
          </cell>
          <cell r="B6192">
            <v>381</v>
          </cell>
          <cell r="C6192">
            <v>0</v>
          </cell>
          <cell r="D6192">
            <v>166.94</v>
          </cell>
        </row>
        <row r="6193">
          <cell r="A6193" t="str">
            <v>28BZ00</v>
          </cell>
          <cell r="B6193">
            <v>413</v>
          </cell>
          <cell r="C6193">
            <v>0</v>
          </cell>
          <cell r="D6193">
            <v>191.09</v>
          </cell>
        </row>
        <row r="6194">
          <cell r="A6194" t="str">
            <v>28CD00</v>
          </cell>
          <cell r="B6194">
            <v>376</v>
          </cell>
          <cell r="C6194">
            <v>0</v>
          </cell>
          <cell r="D6194">
            <v>59.78</v>
          </cell>
        </row>
        <row r="6195">
          <cell r="A6195" t="str">
            <v>28CE00</v>
          </cell>
          <cell r="B6195">
            <v>575</v>
          </cell>
          <cell r="C6195">
            <v>0</v>
          </cell>
          <cell r="D6195">
            <v>40.229999999999997</v>
          </cell>
        </row>
        <row r="6196">
          <cell r="A6196" t="str">
            <v>28CF00</v>
          </cell>
          <cell r="B6196">
            <v>250</v>
          </cell>
          <cell r="C6196">
            <v>0</v>
          </cell>
          <cell r="D6196">
            <v>68.17</v>
          </cell>
        </row>
        <row r="6197">
          <cell r="A6197" t="str">
            <v>28CG00</v>
          </cell>
          <cell r="B6197">
            <v>357</v>
          </cell>
          <cell r="C6197">
            <v>0</v>
          </cell>
          <cell r="D6197">
            <v>159.30000000000001</v>
          </cell>
        </row>
        <row r="6198">
          <cell r="A6198" t="str">
            <v>28CH00</v>
          </cell>
          <cell r="B6198">
            <v>212</v>
          </cell>
          <cell r="C6198">
            <v>0</v>
          </cell>
          <cell r="D6198">
            <v>60.21</v>
          </cell>
        </row>
        <row r="6199">
          <cell r="A6199" t="str">
            <v>28CK00</v>
          </cell>
          <cell r="B6199">
            <v>261</v>
          </cell>
          <cell r="C6199">
            <v>0</v>
          </cell>
          <cell r="D6199">
            <v>4.3899999999999997</v>
          </cell>
        </row>
        <row r="6200">
          <cell r="A6200" t="str">
            <v>28CL00</v>
          </cell>
          <cell r="B6200">
            <v>931</v>
          </cell>
          <cell r="C6200">
            <v>0</v>
          </cell>
          <cell r="D6200">
            <v>89.6</v>
          </cell>
        </row>
        <row r="6201">
          <cell r="A6201" t="str">
            <v>28CY00</v>
          </cell>
          <cell r="B6201">
            <v>456</v>
          </cell>
          <cell r="C6201">
            <v>0</v>
          </cell>
          <cell r="D6201">
            <v>45.41</v>
          </cell>
        </row>
        <row r="6202">
          <cell r="A6202" t="str">
            <v>28CZ00</v>
          </cell>
          <cell r="B6202">
            <v>348</v>
          </cell>
          <cell r="C6202">
            <v>0</v>
          </cell>
          <cell r="D6202">
            <v>78.13</v>
          </cell>
        </row>
        <row r="6203">
          <cell r="A6203" t="str">
            <v>28DA00</v>
          </cell>
          <cell r="B6203">
            <v>210</v>
          </cell>
          <cell r="C6203">
            <v>0</v>
          </cell>
          <cell r="D6203">
            <v>0</v>
          </cell>
        </row>
        <row r="6204">
          <cell r="A6204" t="str">
            <v>28DC00</v>
          </cell>
          <cell r="B6204">
            <v>572</v>
          </cell>
          <cell r="C6204">
            <v>0</v>
          </cell>
          <cell r="D6204">
            <v>329.02</v>
          </cell>
        </row>
        <row r="6205">
          <cell r="A6205" t="str">
            <v>28DD00</v>
          </cell>
          <cell r="B6205">
            <v>386</v>
          </cell>
          <cell r="C6205">
            <v>217.97</v>
          </cell>
          <cell r="D6205">
            <v>483.29</v>
          </cell>
        </row>
        <row r="6206">
          <cell r="A6206" t="str">
            <v>29RV00</v>
          </cell>
          <cell r="B6206">
            <v>415</v>
          </cell>
          <cell r="C6206">
            <v>4.05</v>
          </cell>
          <cell r="D6206">
            <v>289.31</v>
          </cell>
        </row>
        <row r="6207">
          <cell r="A6207" t="str">
            <v>29TM00</v>
          </cell>
          <cell r="B6207">
            <v>253</v>
          </cell>
          <cell r="C6207">
            <v>0</v>
          </cell>
          <cell r="D6207">
            <v>14.79</v>
          </cell>
        </row>
        <row r="6208">
          <cell r="A6208" t="str">
            <v>29TN00</v>
          </cell>
          <cell r="B6208">
            <v>400</v>
          </cell>
          <cell r="C6208">
            <v>0</v>
          </cell>
          <cell r="D6208">
            <v>47.98</v>
          </cell>
        </row>
        <row r="6209">
          <cell r="A6209" t="str">
            <v>29TZ00</v>
          </cell>
          <cell r="B6209">
            <v>359</v>
          </cell>
          <cell r="C6209">
            <v>159.44999999999999</v>
          </cell>
          <cell r="D6209">
            <v>406.21</v>
          </cell>
        </row>
        <row r="6210">
          <cell r="A6210" t="str">
            <v>29UA00</v>
          </cell>
          <cell r="B6210">
            <v>726</v>
          </cell>
          <cell r="C6210">
            <v>0</v>
          </cell>
          <cell r="D6210">
            <v>65.73</v>
          </cell>
        </row>
        <row r="6211">
          <cell r="A6211" t="str">
            <v>29UB00</v>
          </cell>
          <cell r="B6211">
            <v>457</v>
          </cell>
          <cell r="C6211">
            <v>0</v>
          </cell>
          <cell r="D6211">
            <v>245.46</v>
          </cell>
        </row>
        <row r="6212">
          <cell r="A6212" t="str">
            <v>29UC00</v>
          </cell>
          <cell r="B6212">
            <v>140</v>
          </cell>
          <cell r="C6212">
            <v>514.73</v>
          </cell>
          <cell r="D6212">
            <v>610.96</v>
          </cell>
        </row>
        <row r="6213">
          <cell r="A6213" t="str">
            <v>29UG00</v>
          </cell>
          <cell r="B6213">
            <v>537</v>
          </cell>
          <cell r="C6213">
            <v>1275.3900000000001</v>
          </cell>
          <cell r="D6213">
            <v>1644.5</v>
          </cell>
        </row>
        <row r="6214">
          <cell r="A6214" t="str">
            <v>29UL00</v>
          </cell>
          <cell r="B6214">
            <v>513</v>
          </cell>
          <cell r="C6214">
            <v>0</v>
          </cell>
          <cell r="D6214">
            <v>43.32</v>
          </cell>
        </row>
        <row r="6215">
          <cell r="A6215" t="str">
            <v>29UM00</v>
          </cell>
          <cell r="B6215">
            <v>456</v>
          </cell>
          <cell r="C6215">
            <v>0</v>
          </cell>
          <cell r="D6215">
            <v>70.61</v>
          </cell>
        </row>
        <row r="6216">
          <cell r="A6216" t="str">
            <v>29XB00</v>
          </cell>
          <cell r="B6216">
            <v>248</v>
          </cell>
          <cell r="C6216">
            <v>0</v>
          </cell>
          <cell r="D6216">
            <v>4.63</v>
          </cell>
        </row>
        <row r="6217">
          <cell r="A6217" t="str">
            <v>29XC00</v>
          </cell>
          <cell r="B6217">
            <v>65</v>
          </cell>
          <cell r="C6217">
            <v>86.9</v>
          </cell>
          <cell r="D6217">
            <v>131.58000000000001</v>
          </cell>
        </row>
        <row r="6218">
          <cell r="A6218" t="str">
            <v>29XE00</v>
          </cell>
          <cell r="B6218">
            <v>661</v>
          </cell>
          <cell r="C6218">
            <v>0</v>
          </cell>
          <cell r="D6218">
            <v>54.9</v>
          </cell>
        </row>
        <row r="6219">
          <cell r="A6219" t="str">
            <v>29XF00</v>
          </cell>
          <cell r="B6219">
            <v>269</v>
          </cell>
          <cell r="C6219">
            <v>192.42</v>
          </cell>
          <cell r="D6219">
            <v>377.32</v>
          </cell>
        </row>
        <row r="6220">
          <cell r="A6220" t="str">
            <v>29XG00</v>
          </cell>
          <cell r="B6220">
            <v>488</v>
          </cell>
          <cell r="C6220">
            <v>53.07</v>
          </cell>
          <cell r="D6220">
            <v>388.5</v>
          </cell>
        </row>
        <row r="6221">
          <cell r="A6221" t="str">
            <v>29XH00</v>
          </cell>
          <cell r="B6221">
            <v>219</v>
          </cell>
          <cell r="C6221">
            <v>0</v>
          </cell>
          <cell r="D6221">
            <v>145.12</v>
          </cell>
        </row>
        <row r="6222">
          <cell r="A6222" t="str">
            <v>29XJ00</v>
          </cell>
          <cell r="B6222">
            <v>384</v>
          </cell>
          <cell r="C6222">
            <v>0</v>
          </cell>
          <cell r="D6222">
            <v>32.630000000000003</v>
          </cell>
        </row>
        <row r="6223">
          <cell r="A6223" t="str">
            <v>29XL00</v>
          </cell>
          <cell r="B6223">
            <v>400</v>
          </cell>
          <cell r="C6223">
            <v>0</v>
          </cell>
          <cell r="D6223">
            <v>62.38</v>
          </cell>
        </row>
        <row r="6224">
          <cell r="A6224" t="str">
            <v>29XN00</v>
          </cell>
          <cell r="B6224">
            <v>219</v>
          </cell>
          <cell r="C6224">
            <v>0</v>
          </cell>
          <cell r="D6224">
            <v>28.83</v>
          </cell>
        </row>
        <row r="6225">
          <cell r="A6225" t="str">
            <v>29XP00</v>
          </cell>
          <cell r="B6225">
            <v>439</v>
          </cell>
          <cell r="C6225">
            <v>0</v>
          </cell>
          <cell r="D6225">
            <v>202.59</v>
          </cell>
        </row>
        <row r="6226">
          <cell r="A6226" t="str">
            <v>29XR00</v>
          </cell>
          <cell r="B6226">
            <v>451</v>
          </cell>
          <cell r="C6226">
            <v>0</v>
          </cell>
          <cell r="D6226">
            <v>216.94</v>
          </cell>
        </row>
        <row r="6227">
          <cell r="A6227" t="str">
            <v>29XV00</v>
          </cell>
          <cell r="B6227">
            <v>300</v>
          </cell>
          <cell r="C6227">
            <v>0</v>
          </cell>
          <cell r="D6227">
            <v>53.74</v>
          </cell>
        </row>
        <row r="6228">
          <cell r="A6228" t="str">
            <v>29XW00</v>
          </cell>
          <cell r="B6228">
            <v>237</v>
          </cell>
          <cell r="C6228">
            <v>0</v>
          </cell>
          <cell r="D6228">
            <v>68.62</v>
          </cell>
        </row>
        <row r="6229">
          <cell r="A6229" t="str">
            <v>29XY00</v>
          </cell>
          <cell r="B6229">
            <v>199</v>
          </cell>
          <cell r="C6229">
            <v>0</v>
          </cell>
          <cell r="D6229">
            <v>75.099999999999994</v>
          </cell>
        </row>
        <row r="6230">
          <cell r="A6230" t="str">
            <v>29XZ00</v>
          </cell>
          <cell r="B6230">
            <v>56</v>
          </cell>
          <cell r="C6230">
            <v>0</v>
          </cell>
          <cell r="D6230">
            <v>0</v>
          </cell>
        </row>
        <row r="6231">
          <cell r="A6231" t="str">
            <v>29YC00</v>
          </cell>
          <cell r="B6231">
            <v>155</v>
          </cell>
          <cell r="C6231">
            <v>307.73</v>
          </cell>
          <cell r="D6231">
            <v>414.28</v>
          </cell>
        </row>
        <row r="6232">
          <cell r="A6232" t="str">
            <v>29YC01</v>
          </cell>
          <cell r="B6232">
            <v>76</v>
          </cell>
          <cell r="C6232">
            <v>67.459999999999994</v>
          </cell>
          <cell r="D6232">
            <v>119.7</v>
          </cell>
        </row>
        <row r="6233">
          <cell r="A6233" t="str">
            <v>29YD00</v>
          </cell>
          <cell r="B6233">
            <v>63</v>
          </cell>
          <cell r="C6233">
            <v>0</v>
          </cell>
          <cell r="D6233">
            <v>0</v>
          </cell>
        </row>
        <row r="6234">
          <cell r="A6234" t="str">
            <v>29YF00</v>
          </cell>
          <cell r="B6234">
            <v>309</v>
          </cell>
          <cell r="C6234">
            <v>0</v>
          </cell>
          <cell r="D6234">
            <v>107.93</v>
          </cell>
        </row>
        <row r="6235">
          <cell r="A6235" t="str">
            <v>29YJ00</v>
          </cell>
          <cell r="B6235">
            <v>87</v>
          </cell>
          <cell r="C6235">
            <v>0</v>
          </cell>
          <cell r="D6235">
            <v>5.0199999999999996</v>
          </cell>
        </row>
        <row r="6236">
          <cell r="A6236" t="str">
            <v>30AF00</v>
          </cell>
          <cell r="B6236">
            <v>98</v>
          </cell>
          <cell r="C6236">
            <v>17.53</v>
          </cell>
          <cell r="D6236">
            <v>84.89</v>
          </cell>
        </row>
        <row r="6237">
          <cell r="A6237" t="str">
            <v>30AG00</v>
          </cell>
          <cell r="B6237">
            <v>74</v>
          </cell>
          <cell r="C6237">
            <v>0</v>
          </cell>
          <cell r="D6237">
            <v>28.99</v>
          </cell>
        </row>
        <row r="6238">
          <cell r="A6238" t="str">
            <v>30AH00</v>
          </cell>
          <cell r="B6238">
            <v>303</v>
          </cell>
          <cell r="C6238">
            <v>0</v>
          </cell>
          <cell r="D6238">
            <v>186.85</v>
          </cell>
        </row>
        <row r="6239">
          <cell r="A6239" t="str">
            <v>30AJ00</v>
          </cell>
          <cell r="B6239">
            <v>642</v>
          </cell>
          <cell r="C6239">
            <v>140.59</v>
          </cell>
          <cell r="D6239">
            <v>581.87</v>
          </cell>
        </row>
        <row r="6240">
          <cell r="A6240" t="str">
            <v>30AK00</v>
          </cell>
          <cell r="B6240">
            <v>298</v>
          </cell>
          <cell r="C6240">
            <v>532.19000000000005</v>
          </cell>
          <cell r="D6240">
            <v>737.02</v>
          </cell>
        </row>
        <row r="6241">
          <cell r="A6241" t="str">
            <v>30AL00</v>
          </cell>
          <cell r="B6241">
            <v>132</v>
          </cell>
          <cell r="C6241">
            <v>20.04</v>
          </cell>
          <cell r="D6241">
            <v>110.78</v>
          </cell>
        </row>
        <row r="6242">
          <cell r="A6242" t="str">
            <v>30AR00</v>
          </cell>
          <cell r="B6242">
            <v>285</v>
          </cell>
          <cell r="C6242">
            <v>0</v>
          </cell>
          <cell r="D6242">
            <v>83.49</v>
          </cell>
        </row>
        <row r="6243">
          <cell r="A6243" t="str">
            <v>30AZ00</v>
          </cell>
          <cell r="B6243">
            <v>351</v>
          </cell>
          <cell r="C6243">
            <v>0</v>
          </cell>
          <cell r="D6243">
            <v>34.49</v>
          </cell>
        </row>
        <row r="6244">
          <cell r="A6244" t="str">
            <v>30BA00</v>
          </cell>
          <cell r="B6244">
            <v>428</v>
          </cell>
          <cell r="C6244">
            <v>0</v>
          </cell>
          <cell r="D6244">
            <v>86.11</v>
          </cell>
        </row>
        <row r="6245">
          <cell r="A6245" t="str">
            <v>30BB00</v>
          </cell>
          <cell r="B6245">
            <v>474</v>
          </cell>
          <cell r="C6245">
            <v>0</v>
          </cell>
          <cell r="D6245">
            <v>281.52999999999997</v>
          </cell>
        </row>
        <row r="6246">
          <cell r="A6246" t="str">
            <v>30FG00</v>
          </cell>
          <cell r="B6246">
            <v>315</v>
          </cell>
          <cell r="C6246">
            <v>115.13</v>
          </cell>
          <cell r="D6246">
            <v>331.65</v>
          </cell>
        </row>
        <row r="6247">
          <cell r="A6247" t="str">
            <v>30FL00</v>
          </cell>
          <cell r="B6247">
            <v>165</v>
          </cell>
          <cell r="C6247">
            <v>0</v>
          </cell>
          <cell r="D6247">
            <v>26.74</v>
          </cell>
        </row>
        <row r="6248">
          <cell r="A6248" t="str">
            <v>30FM00</v>
          </cell>
          <cell r="B6248">
            <v>397</v>
          </cell>
          <cell r="C6248">
            <v>0</v>
          </cell>
          <cell r="D6248">
            <v>217.9</v>
          </cell>
        </row>
        <row r="6249">
          <cell r="A6249" t="str">
            <v>30FU00</v>
          </cell>
          <cell r="B6249">
            <v>601</v>
          </cell>
          <cell r="C6249">
            <v>0</v>
          </cell>
          <cell r="D6249">
            <v>106.13</v>
          </cell>
        </row>
        <row r="6250">
          <cell r="A6250" t="str">
            <v>30FV00</v>
          </cell>
          <cell r="B6250">
            <v>248</v>
          </cell>
          <cell r="C6250">
            <v>0</v>
          </cell>
          <cell r="D6250">
            <v>17.18</v>
          </cell>
        </row>
        <row r="6251">
          <cell r="A6251" t="str">
            <v>30FX00</v>
          </cell>
          <cell r="B6251">
            <v>282</v>
          </cell>
          <cell r="C6251">
            <v>0</v>
          </cell>
          <cell r="D6251">
            <v>57.46</v>
          </cell>
        </row>
        <row r="6252">
          <cell r="A6252" t="str">
            <v>30FY00</v>
          </cell>
          <cell r="B6252">
            <v>423</v>
          </cell>
          <cell r="C6252">
            <v>0</v>
          </cell>
          <cell r="D6252">
            <v>285.14999999999998</v>
          </cell>
        </row>
        <row r="6253">
          <cell r="A6253" t="str">
            <v>30FZ00</v>
          </cell>
          <cell r="B6253">
            <v>366</v>
          </cell>
          <cell r="C6253">
            <v>0</v>
          </cell>
          <cell r="D6253">
            <v>112.96</v>
          </cell>
        </row>
        <row r="6254">
          <cell r="A6254" t="str">
            <v>30GF00</v>
          </cell>
          <cell r="B6254">
            <v>440</v>
          </cell>
          <cell r="C6254">
            <v>0</v>
          </cell>
          <cell r="D6254">
            <v>298.67</v>
          </cell>
        </row>
        <row r="6255">
          <cell r="A6255" t="str">
            <v>30GJ00</v>
          </cell>
          <cell r="B6255">
            <v>296</v>
          </cell>
          <cell r="C6255">
            <v>554.39</v>
          </cell>
          <cell r="D6255">
            <v>757.85</v>
          </cell>
        </row>
        <row r="6256">
          <cell r="A6256" t="str">
            <v>30GY00</v>
          </cell>
          <cell r="B6256">
            <v>655</v>
          </cell>
          <cell r="C6256">
            <v>0</v>
          </cell>
          <cell r="D6256">
            <v>272.95999999999998</v>
          </cell>
        </row>
        <row r="6257">
          <cell r="A6257" t="str">
            <v>30JP00</v>
          </cell>
          <cell r="B6257">
            <v>212</v>
          </cell>
          <cell r="C6257">
            <v>48.81</v>
          </cell>
          <cell r="D6257">
            <v>194.53</v>
          </cell>
        </row>
        <row r="6258">
          <cell r="A6258" t="str">
            <v>30JR00</v>
          </cell>
          <cell r="B6258">
            <v>310</v>
          </cell>
          <cell r="C6258">
            <v>27.56</v>
          </cell>
          <cell r="D6258">
            <v>240.64</v>
          </cell>
        </row>
        <row r="6259">
          <cell r="A6259" t="str">
            <v>30JU00</v>
          </cell>
          <cell r="B6259">
            <v>256</v>
          </cell>
          <cell r="C6259">
            <v>0</v>
          </cell>
          <cell r="D6259">
            <v>118.87</v>
          </cell>
        </row>
        <row r="6260">
          <cell r="A6260" t="str">
            <v>30JV00</v>
          </cell>
          <cell r="B6260">
            <v>194</v>
          </cell>
          <cell r="C6260">
            <v>671.37</v>
          </cell>
          <cell r="D6260">
            <v>804.71</v>
          </cell>
        </row>
        <row r="6261">
          <cell r="A6261" t="str">
            <v>30JZ00</v>
          </cell>
          <cell r="B6261">
            <v>68</v>
          </cell>
          <cell r="C6261">
            <v>0</v>
          </cell>
          <cell r="D6261">
            <v>15.75</v>
          </cell>
        </row>
        <row r="6262">
          <cell r="A6262" t="str">
            <v>30KD00</v>
          </cell>
          <cell r="B6262">
            <v>309</v>
          </cell>
          <cell r="C6262">
            <v>0</v>
          </cell>
          <cell r="D6262">
            <v>15.45</v>
          </cell>
        </row>
        <row r="6263">
          <cell r="A6263" t="str">
            <v>30KE00</v>
          </cell>
          <cell r="B6263">
            <v>293</v>
          </cell>
          <cell r="C6263">
            <v>0</v>
          </cell>
          <cell r="D6263">
            <v>61.99</v>
          </cell>
        </row>
        <row r="6264">
          <cell r="A6264" t="str">
            <v>30KF00</v>
          </cell>
          <cell r="B6264">
            <v>173</v>
          </cell>
          <cell r="C6264">
            <v>0</v>
          </cell>
          <cell r="D6264">
            <v>67.83</v>
          </cell>
        </row>
        <row r="6265">
          <cell r="A6265" t="str">
            <v>30KN00</v>
          </cell>
          <cell r="B6265">
            <v>168</v>
          </cell>
          <cell r="C6265">
            <v>0</v>
          </cell>
          <cell r="D6265">
            <v>0</v>
          </cell>
        </row>
        <row r="6266">
          <cell r="A6266" t="str">
            <v>30PE00</v>
          </cell>
          <cell r="B6266">
            <v>412</v>
          </cell>
          <cell r="C6266">
            <v>0</v>
          </cell>
          <cell r="D6266">
            <v>210.29</v>
          </cell>
        </row>
        <row r="6267">
          <cell r="A6267" t="str">
            <v>30PF00</v>
          </cell>
          <cell r="B6267">
            <v>245</v>
          </cell>
          <cell r="C6267">
            <v>0</v>
          </cell>
          <cell r="D6267">
            <v>59.19</v>
          </cell>
        </row>
        <row r="6268">
          <cell r="A6268" t="str">
            <v>30PM00</v>
          </cell>
          <cell r="B6268">
            <v>207</v>
          </cell>
          <cell r="C6268">
            <v>0</v>
          </cell>
          <cell r="D6268">
            <v>89.47</v>
          </cell>
        </row>
        <row r="6269">
          <cell r="A6269" t="str">
            <v>30PW00</v>
          </cell>
          <cell r="B6269">
            <v>472</v>
          </cell>
          <cell r="C6269">
            <v>0</v>
          </cell>
          <cell r="D6269">
            <v>50.05</v>
          </cell>
        </row>
        <row r="6270">
          <cell r="A6270" t="str">
            <v>30RD00</v>
          </cell>
          <cell r="B6270">
            <v>424</v>
          </cell>
          <cell r="C6270">
            <v>0</v>
          </cell>
          <cell r="D6270">
            <v>22.36</v>
          </cell>
        </row>
        <row r="6271">
          <cell r="A6271" t="str">
            <v>30RE00</v>
          </cell>
          <cell r="B6271">
            <v>362</v>
          </cell>
          <cell r="C6271">
            <v>0</v>
          </cell>
          <cell r="D6271">
            <v>112.29</v>
          </cell>
        </row>
        <row r="6272">
          <cell r="A6272" t="str">
            <v>30RH00</v>
          </cell>
          <cell r="B6272">
            <v>611</v>
          </cell>
          <cell r="C6272">
            <v>0</v>
          </cell>
          <cell r="D6272">
            <v>51.2</v>
          </cell>
        </row>
        <row r="6273">
          <cell r="A6273" t="str">
            <v>30RJ00</v>
          </cell>
          <cell r="B6273">
            <v>351</v>
          </cell>
          <cell r="C6273">
            <v>0</v>
          </cell>
          <cell r="D6273">
            <v>85.36</v>
          </cell>
        </row>
        <row r="6274">
          <cell r="A6274" t="str">
            <v>30RL00</v>
          </cell>
          <cell r="B6274">
            <v>217</v>
          </cell>
          <cell r="C6274">
            <v>42.11</v>
          </cell>
          <cell r="D6274">
            <v>191.27</v>
          </cell>
        </row>
        <row r="6275">
          <cell r="A6275" t="str">
            <v>30TE00</v>
          </cell>
          <cell r="B6275">
            <v>394</v>
          </cell>
          <cell r="C6275">
            <v>0</v>
          </cell>
          <cell r="D6275">
            <v>190.12</v>
          </cell>
        </row>
        <row r="6276">
          <cell r="A6276" t="str">
            <v>30TF00</v>
          </cell>
          <cell r="B6276">
            <v>385</v>
          </cell>
          <cell r="C6276">
            <v>0</v>
          </cell>
          <cell r="D6276">
            <v>215.01</v>
          </cell>
        </row>
        <row r="6277">
          <cell r="A6277" t="str">
            <v>30UE00</v>
          </cell>
          <cell r="B6277">
            <v>297</v>
          </cell>
          <cell r="C6277">
            <v>654.75</v>
          </cell>
          <cell r="D6277">
            <v>858.89</v>
          </cell>
        </row>
        <row r="6278">
          <cell r="A6278" t="str">
            <v>30UF00</v>
          </cell>
          <cell r="B6278">
            <v>357</v>
          </cell>
          <cell r="C6278">
            <v>856.11</v>
          </cell>
          <cell r="D6278">
            <v>1101.5</v>
          </cell>
        </row>
        <row r="6279">
          <cell r="A6279" t="str">
            <v>30UN00</v>
          </cell>
          <cell r="B6279">
            <v>620</v>
          </cell>
          <cell r="C6279">
            <v>0</v>
          </cell>
          <cell r="D6279">
            <v>176.88</v>
          </cell>
        </row>
        <row r="6280">
          <cell r="A6280" t="str">
            <v>30UP00</v>
          </cell>
          <cell r="B6280">
            <v>229</v>
          </cell>
          <cell r="C6280">
            <v>0</v>
          </cell>
          <cell r="D6280">
            <v>33.46</v>
          </cell>
        </row>
        <row r="6281">
          <cell r="A6281" t="str">
            <v>30UR00</v>
          </cell>
          <cell r="B6281">
            <v>442</v>
          </cell>
          <cell r="C6281">
            <v>0</v>
          </cell>
          <cell r="D6281">
            <v>65.09</v>
          </cell>
        </row>
        <row r="6282">
          <cell r="A6282" t="str">
            <v>30UT00</v>
          </cell>
          <cell r="B6282">
            <v>495</v>
          </cell>
          <cell r="C6282">
            <v>0</v>
          </cell>
          <cell r="D6282">
            <v>88.01</v>
          </cell>
        </row>
        <row r="6283">
          <cell r="A6283" t="str">
            <v>30UX00</v>
          </cell>
          <cell r="B6283">
            <v>147</v>
          </cell>
          <cell r="C6283">
            <v>18.13</v>
          </cell>
          <cell r="D6283">
            <v>119.17</v>
          </cell>
        </row>
        <row r="6284">
          <cell r="A6284" t="str">
            <v>30UY00</v>
          </cell>
          <cell r="B6284">
            <v>287</v>
          </cell>
          <cell r="C6284">
            <v>0</v>
          </cell>
          <cell r="D6284">
            <v>53.05</v>
          </cell>
        </row>
        <row r="6285">
          <cell r="A6285" t="str">
            <v>30UZ00</v>
          </cell>
          <cell r="B6285">
            <v>240</v>
          </cell>
          <cell r="C6285">
            <v>0</v>
          </cell>
          <cell r="D6285">
            <v>19.54</v>
          </cell>
        </row>
        <row r="6286">
          <cell r="A6286" t="str">
            <v>30VA00</v>
          </cell>
          <cell r="B6286">
            <v>348</v>
          </cell>
          <cell r="C6286">
            <v>0</v>
          </cell>
          <cell r="D6286">
            <v>79.16</v>
          </cell>
        </row>
        <row r="6287">
          <cell r="A6287" t="str">
            <v>30VB00</v>
          </cell>
          <cell r="B6287">
            <v>335</v>
          </cell>
          <cell r="C6287">
            <v>0</v>
          </cell>
          <cell r="D6287">
            <v>98.85</v>
          </cell>
        </row>
        <row r="6288">
          <cell r="A6288" t="str">
            <v>30VC00</v>
          </cell>
          <cell r="B6288">
            <v>342</v>
          </cell>
          <cell r="C6288">
            <v>237.23</v>
          </cell>
          <cell r="D6288">
            <v>472.31</v>
          </cell>
        </row>
        <row r="6289">
          <cell r="A6289" t="str">
            <v>30VD00</v>
          </cell>
          <cell r="B6289">
            <v>292</v>
          </cell>
          <cell r="C6289">
            <v>0</v>
          </cell>
          <cell r="D6289">
            <v>71.17</v>
          </cell>
        </row>
        <row r="6290">
          <cell r="A6290" t="str">
            <v>30WX00</v>
          </cell>
          <cell r="B6290">
            <v>235</v>
          </cell>
          <cell r="C6290">
            <v>0</v>
          </cell>
          <cell r="D6290">
            <v>48.37</v>
          </cell>
        </row>
        <row r="6291">
          <cell r="A6291" t="str">
            <v>30WY00</v>
          </cell>
          <cell r="B6291">
            <v>230</v>
          </cell>
          <cell r="C6291">
            <v>765.27</v>
          </cell>
          <cell r="D6291">
            <v>923.37</v>
          </cell>
        </row>
        <row r="6292">
          <cell r="A6292" t="str">
            <v>30XB00</v>
          </cell>
          <cell r="B6292">
            <v>109</v>
          </cell>
          <cell r="C6292">
            <v>300.02999999999997</v>
          </cell>
          <cell r="D6292">
            <v>374.96</v>
          </cell>
        </row>
        <row r="6293">
          <cell r="A6293" t="str">
            <v>30XC00</v>
          </cell>
          <cell r="B6293">
            <v>139</v>
          </cell>
          <cell r="C6293">
            <v>0</v>
          </cell>
          <cell r="D6293">
            <v>24.63</v>
          </cell>
        </row>
        <row r="6294">
          <cell r="A6294" t="str">
            <v>30XD00</v>
          </cell>
          <cell r="B6294">
            <v>110</v>
          </cell>
          <cell r="C6294">
            <v>0</v>
          </cell>
          <cell r="D6294">
            <v>10.33</v>
          </cell>
        </row>
        <row r="6295">
          <cell r="A6295" t="str">
            <v>30XK00</v>
          </cell>
          <cell r="B6295">
            <v>95</v>
          </cell>
          <cell r="C6295">
            <v>310.49</v>
          </cell>
          <cell r="D6295">
            <v>375.79</v>
          </cell>
        </row>
        <row r="6296">
          <cell r="A6296" t="str">
            <v>30XM00</v>
          </cell>
          <cell r="B6296">
            <v>302</v>
          </cell>
          <cell r="C6296">
            <v>0</v>
          </cell>
          <cell r="D6296">
            <v>27.72</v>
          </cell>
        </row>
        <row r="6297">
          <cell r="A6297" t="str">
            <v>30XT00</v>
          </cell>
          <cell r="B6297">
            <v>419</v>
          </cell>
          <cell r="C6297">
            <v>0</v>
          </cell>
          <cell r="D6297">
            <v>171.82</v>
          </cell>
        </row>
        <row r="6298">
          <cell r="A6298" t="str">
            <v>31AE00</v>
          </cell>
          <cell r="B6298">
            <v>97</v>
          </cell>
          <cell r="C6298">
            <v>327.64</v>
          </cell>
          <cell r="D6298">
            <v>394.32</v>
          </cell>
        </row>
        <row r="6299">
          <cell r="A6299" t="str">
            <v>31AG00</v>
          </cell>
          <cell r="B6299">
            <v>287</v>
          </cell>
          <cell r="C6299">
            <v>316.14</v>
          </cell>
          <cell r="D6299">
            <v>513.41</v>
          </cell>
        </row>
        <row r="6300">
          <cell r="A6300" t="str">
            <v>31AH00</v>
          </cell>
          <cell r="B6300">
            <v>138</v>
          </cell>
          <cell r="C6300">
            <v>474.59</v>
          </cell>
          <cell r="D6300">
            <v>569.45000000000005</v>
          </cell>
        </row>
        <row r="6301">
          <cell r="A6301" t="str">
            <v>31AW00</v>
          </cell>
          <cell r="B6301">
            <v>465</v>
          </cell>
          <cell r="C6301">
            <v>0</v>
          </cell>
          <cell r="D6301">
            <v>17.62</v>
          </cell>
        </row>
        <row r="6302">
          <cell r="A6302" t="str">
            <v>31AX00</v>
          </cell>
          <cell r="B6302">
            <v>131</v>
          </cell>
          <cell r="C6302">
            <v>382.71</v>
          </cell>
          <cell r="D6302">
            <v>472.76</v>
          </cell>
        </row>
        <row r="6303">
          <cell r="A6303" t="str">
            <v>31AZ00</v>
          </cell>
          <cell r="B6303">
            <v>280</v>
          </cell>
          <cell r="C6303">
            <v>0</v>
          </cell>
          <cell r="D6303">
            <v>73.39</v>
          </cell>
        </row>
        <row r="6304">
          <cell r="A6304" t="str">
            <v>31BJ00</v>
          </cell>
          <cell r="B6304">
            <v>259</v>
          </cell>
          <cell r="C6304">
            <v>0</v>
          </cell>
          <cell r="D6304">
            <v>42.43</v>
          </cell>
        </row>
        <row r="6305">
          <cell r="A6305" t="str">
            <v>31BK00</v>
          </cell>
          <cell r="B6305">
            <v>212</v>
          </cell>
          <cell r="C6305">
            <v>146.77000000000001</v>
          </cell>
          <cell r="D6305">
            <v>292.49</v>
          </cell>
        </row>
        <row r="6306">
          <cell r="A6306" t="str">
            <v>31BR00</v>
          </cell>
          <cell r="B6306">
            <v>193</v>
          </cell>
          <cell r="C6306">
            <v>0</v>
          </cell>
          <cell r="D6306">
            <v>39.340000000000003</v>
          </cell>
        </row>
        <row r="6307">
          <cell r="A6307" t="str">
            <v>31CJ00</v>
          </cell>
          <cell r="B6307">
            <v>325</v>
          </cell>
          <cell r="C6307">
            <v>618.82000000000005</v>
          </cell>
          <cell r="D6307">
            <v>842.22</v>
          </cell>
        </row>
        <row r="6308">
          <cell r="A6308" t="str">
            <v>31DE00</v>
          </cell>
          <cell r="B6308">
            <v>287</v>
          </cell>
          <cell r="C6308">
            <v>461.93</v>
          </cell>
          <cell r="D6308">
            <v>659.21</v>
          </cell>
        </row>
        <row r="6309">
          <cell r="A6309" t="str">
            <v>31DF00</v>
          </cell>
          <cell r="B6309">
            <v>77</v>
          </cell>
          <cell r="C6309">
            <v>0</v>
          </cell>
          <cell r="D6309">
            <v>0</v>
          </cell>
        </row>
        <row r="6310">
          <cell r="A6310" t="str">
            <v>31DH00</v>
          </cell>
          <cell r="B6310">
            <v>239</v>
          </cell>
          <cell r="C6310">
            <v>0</v>
          </cell>
          <cell r="D6310">
            <v>72.849999999999994</v>
          </cell>
        </row>
        <row r="6311">
          <cell r="A6311" t="str">
            <v>31DJ00</v>
          </cell>
          <cell r="B6311">
            <v>219</v>
          </cell>
          <cell r="C6311">
            <v>0</v>
          </cell>
          <cell r="D6311">
            <v>101.43</v>
          </cell>
        </row>
        <row r="6312">
          <cell r="A6312" t="str">
            <v>31DM00</v>
          </cell>
          <cell r="B6312">
            <v>66</v>
          </cell>
          <cell r="C6312">
            <v>8.33</v>
          </cell>
          <cell r="D6312">
            <v>53.69</v>
          </cell>
        </row>
        <row r="6313">
          <cell r="A6313" t="str">
            <v>31DN00</v>
          </cell>
          <cell r="B6313">
            <v>105</v>
          </cell>
          <cell r="C6313">
            <v>80.63</v>
          </cell>
          <cell r="D6313">
            <v>152.80000000000001</v>
          </cell>
        </row>
        <row r="6314">
          <cell r="A6314" t="str">
            <v>31DP00</v>
          </cell>
          <cell r="B6314">
            <v>154</v>
          </cell>
          <cell r="C6314">
            <v>0</v>
          </cell>
          <cell r="D6314">
            <v>42.55</v>
          </cell>
        </row>
        <row r="6315">
          <cell r="A6315" t="str">
            <v>31DV00</v>
          </cell>
          <cell r="B6315">
            <v>143</v>
          </cell>
          <cell r="C6315">
            <v>50.84</v>
          </cell>
          <cell r="D6315">
            <v>149.13999999999999</v>
          </cell>
        </row>
        <row r="6316">
          <cell r="A6316" t="str">
            <v>31EC00</v>
          </cell>
          <cell r="B6316">
            <v>347</v>
          </cell>
          <cell r="C6316">
            <v>922.27</v>
          </cell>
          <cell r="D6316">
            <v>1160.79</v>
          </cell>
        </row>
        <row r="6317">
          <cell r="A6317" t="str">
            <v>31ET00</v>
          </cell>
          <cell r="B6317">
            <v>310</v>
          </cell>
          <cell r="C6317">
            <v>0</v>
          </cell>
          <cell r="D6317">
            <v>115.22</v>
          </cell>
        </row>
        <row r="6318">
          <cell r="A6318" t="str">
            <v>31FJ00</v>
          </cell>
          <cell r="B6318">
            <v>73</v>
          </cell>
          <cell r="C6318">
            <v>0</v>
          </cell>
          <cell r="D6318">
            <v>11.04</v>
          </cell>
        </row>
        <row r="6319">
          <cell r="A6319" t="str">
            <v>31FK00</v>
          </cell>
          <cell r="B6319">
            <v>75</v>
          </cell>
          <cell r="C6319">
            <v>0</v>
          </cell>
          <cell r="D6319">
            <v>38.880000000000003</v>
          </cell>
        </row>
        <row r="6320">
          <cell r="A6320" t="str">
            <v>31FM00</v>
          </cell>
          <cell r="B6320">
            <v>60</v>
          </cell>
          <cell r="C6320">
            <v>0</v>
          </cell>
          <cell r="D6320">
            <v>18</v>
          </cell>
        </row>
        <row r="6321">
          <cell r="A6321" t="str">
            <v>31FN00</v>
          </cell>
          <cell r="B6321">
            <v>302</v>
          </cell>
          <cell r="C6321">
            <v>0</v>
          </cell>
          <cell r="D6321">
            <v>22.23</v>
          </cell>
        </row>
        <row r="6322">
          <cell r="A6322" t="str">
            <v>31FT00</v>
          </cell>
          <cell r="B6322">
            <v>57</v>
          </cell>
          <cell r="C6322">
            <v>10.15</v>
          </cell>
          <cell r="D6322">
            <v>49.33</v>
          </cell>
        </row>
        <row r="6323">
          <cell r="A6323" t="str">
            <v>31FU00</v>
          </cell>
          <cell r="B6323">
            <v>16</v>
          </cell>
          <cell r="C6323">
            <v>24.05</v>
          </cell>
          <cell r="D6323">
            <v>35.04</v>
          </cell>
        </row>
        <row r="6324">
          <cell r="A6324" t="str">
            <v>31GH00</v>
          </cell>
          <cell r="B6324">
            <v>296</v>
          </cell>
          <cell r="C6324">
            <v>0</v>
          </cell>
          <cell r="D6324">
            <v>0</v>
          </cell>
        </row>
        <row r="6325">
          <cell r="A6325" t="str">
            <v>31GW00</v>
          </cell>
          <cell r="B6325">
            <v>269</v>
          </cell>
          <cell r="C6325">
            <v>0</v>
          </cell>
          <cell r="D6325">
            <v>32.17</v>
          </cell>
        </row>
        <row r="6326">
          <cell r="A6326" t="str">
            <v>31GX00</v>
          </cell>
          <cell r="B6326">
            <v>360</v>
          </cell>
          <cell r="C6326">
            <v>0</v>
          </cell>
          <cell r="D6326">
            <v>0</v>
          </cell>
        </row>
        <row r="6327">
          <cell r="A6327" t="str">
            <v>31JD00</v>
          </cell>
          <cell r="B6327">
            <v>12</v>
          </cell>
          <cell r="C6327">
            <v>0.95</v>
          </cell>
          <cell r="D6327">
            <v>9.1999999999999993</v>
          </cell>
        </row>
        <row r="6328">
          <cell r="A6328" t="str">
            <v>31JE00</v>
          </cell>
          <cell r="B6328">
            <v>58</v>
          </cell>
          <cell r="C6328">
            <v>13.84</v>
          </cell>
          <cell r="D6328">
            <v>53.7</v>
          </cell>
        </row>
        <row r="6329">
          <cell r="A6329" t="str">
            <v>31JF00</v>
          </cell>
          <cell r="B6329">
            <v>104</v>
          </cell>
          <cell r="C6329">
            <v>0</v>
          </cell>
          <cell r="D6329">
            <v>28.08</v>
          </cell>
        </row>
        <row r="6330">
          <cell r="A6330" t="str">
            <v>31JG00</v>
          </cell>
          <cell r="B6330">
            <v>12</v>
          </cell>
          <cell r="C6330">
            <v>0</v>
          </cell>
          <cell r="D6330">
            <v>4.68</v>
          </cell>
        </row>
        <row r="6331">
          <cell r="A6331" t="str">
            <v>31JK00</v>
          </cell>
          <cell r="B6331">
            <v>41</v>
          </cell>
          <cell r="C6331">
            <v>0</v>
          </cell>
          <cell r="D6331">
            <v>0</v>
          </cell>
        </row>
        <row r="6332">
          <cell r="A6332" t="str">
            <v>31JL00</v>
          </cell>
          <cell r="B6332">
            <v>16</v>
          </cell>
          <cell r="C6332">
            <v>0</v>
          </cell>
          <cell r="D6332">
            <v>0</v>
          </cell>
        </row>
        <row r="6333">
          <cell r="A6333" t="str">
            <v>31JN00</v>
          </cell>
          <cell r="B6333">
            <v>1</v>
          </cell>
          <cell r="C6333">
            <v>0</v>
          </cell>
          <cell r="D6333">
            <v>0</v>
          </cell>
        </row>
        <row r="6334">
          <cell r="A6334" t="str">
            <v>31JR00</v>
          </cell>
          <cell r="B6334">
            <v>81</v>
          </cell>
          <cell r="C6334">
            <v>179.66</v>
          </cell>
          <cell r="D6334">
            <v>235.34</v>
          </cell>
        </row>
        <row r="6335">
          <cell r="A6335" t="str">
            <v>31JT00</v>
          </cell>
          <cell r="B6335">
            <v>208</v>
          </cell>
          <cell r="C6335">
            <v>38.01</v>
          </cell>
          <cell r="D6335">
            <v>180.98</v>
          </cell>
        </row>
        <row r="6336">
          <cell r="A6336" t="str">
            <v>31JX00</v>
          </cell>
          <cell r="B6336">
            <v>490</v>
          </cell>
          <cell r="C6336">
            <v>1266.19</v>
          </cell>
          <cell r="D6336">
            <v>1603</v>
          </cell>
        </row>
        <row r="6337">
          <cell r="A6337" t="str">
            <v>31KB00</v>
          </cell>
          <cell r="B6337">
            <v>227</v>
          </cell>
          <cell r="C6337">
            <v>125.3</v>
          </cell>
          <cell r="D6337">
            <v>281.33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97"/>
  <sheetViews>
    <sheetView zoomScale="110" zoomScaleNormal="110" zoomScaleSheetLayoutView="100" workbookViewId="0">
      <pane xSplit="2" ySplit="4" topLeftCell="C5" activePane="bottomRight" state="frozen"/>
      <selection activeCell="D58" sqref="D58"/>
      <selection pane="topRight" activeCell="D58" sqref="D58"/>
      <selection pane="bottomLeft" activeCell="D58" sqref="D58"/>
      <selection pane="bottomRight" activeCell="B27" sqref="B27:E27"/>
    </sheetView>
  </sheetViews>
  <sheetFormatPr defaultRowHeight="12.75" x14ac:dyDescent="0.2"/>
  <cols>
    <col min="1" max="1" width="3.7109375" style="2" customWidth="1"/>
    <col min="2" max="4" width="9.7109375" style="1" customWidth="1"/>
    <col min="5" max="5" width="40.7109375" customWidth="1"/>
    <col min="6" max="6" width="10.7109375" hidden="1" customWidth="1"/>
    <col min="7" max="10" width="11.85546875" customWidth="1"/>
    <col min="11" max="13" width="10.7109375" customWidth="1"/>
  </cols>
  <sheetData>
    <row r="1" spans="1:15" ht="15.75" x14ac:dyDescent="0.25">
      <c r="B1" s="50" t="s">
        <v>291</v>
      </c>
      <c r="E1" s="49"/>
    </row>
    <row r="3" spans="1:15" x14ac:dyDescent="0.2">
      <c r="A3" s="46"/>
      <c r="B3" s="47" t="s">
        <v>98</v>
      </c>
      <c r="C3" s="47" t="s">
        <v>97</v>
      </c>
      <c r="D3" s="47" t="s">
        <v>96</v>
      </c>
      <c r="E3" s="47" t="s">
        <v>95</v>
      </c>
      <c r="F3" s="47" t="s">
        <v>261</v>
      </c>
      <c r="G3" s="47" t="s">
        <v>261</v>
      </c>
      <c r="H3" s="47" t="s">
        <v>261</v>
      </c>
      <c r="I3" s="47" t="s">
        <v>93</v>
      </c>
      <c r="J3" s="48" t="s">
        <v>261</v>
      </c>
      <c r="K3" s="47" t="s">
        <v>93</v>
      </c>
      <c r="L3" s="47" t="s">
        <v>93</v>
      </c>
      <c r="M3" s="47" t="s">
        <v>93</v>
      </c>
    </row>
    <row r="4" spans="1:15" x14ac:dyDescent="0.2">
      <c r="A4" s="46"/>
      <c r="B4" s="44" t="s">
        <v>92</v>
      </c>
      <c r="C4" s="44">
        <v>100</v>
      </c>
      <c r="D4" s="44" t="s">
        <v>91</v>
      </c>
      <c r="E4" s="44"/>
      <c r="F4" s="44">
        <v>2016</v>
      </c>
      <c r="G4" s="44">
        <v>2017</v>
      </c>
      <c r="H4" s="44">
        <v>2018</v>
      </c>
      <c r="I4" s="44">
        <v>2019</v>
      </c>
      <c r="J4" s="45">
        <v>2019</v>
      </c>
      <c r="K4" s="44">
        <v>2020</v>
      </c>
      <c r="L4" s="44">
        <v>2021</v>
      </c>
      <c r="M4" s="44">
        <v>2022</v>
      </c>
    </row>
    <row r="5" spans="1:15" x14ac:dyDescent="0.2">
      <c r="A5" s="4"/>
      <c r="B5" s="43"/>
      <c r="C5" s="11"/>
      <c r="D5" s="11"/>
      <c r="E5" s="10"/>
      <c r="F5" s="41"/>
      <c r="G5" s="41"/>
      <c r="H5" s="41"/>
      <c r="I5" s="41"/>
      <c r="J5" s="42"/>
      <c r="K5" s="41"/>
      <c r="L5" s="41"/>
      <c r="M5" s="41"/>
    </row>
    <row r="6" spans="1:15" x14ac:dyDescent="0.2">
      <c r="A6" s="4"/>
      <c r="B6" s="11"/>
      <c r="C6" s="38" t="s">
        <v>0</v>
      </c>
      <c r="D6" s="11"/>
      <c r="E6" s="37" t="s">
        <v>90</v>
      </c>
      <c r="F6" s="41"/>
      <c r="G6" s="41"/>
      <c r="H6" s="41"/>
      <c r="I6" s="41"/>
      <c r="J6" s="42"/>
      <c r="K6" s="41"/>
      <c r="L6" s="41"/>
      <c r="M6" s="41"/>
    </row>
    <row r="7" spans="1:15" x14ac:dyDescent="0.2">
      <c r="A7" s="4"/>
      <c r="B7" s="11"/>
      <c r="C7" s="11"/>
      <c r="D7" s="11"/>
      <c r="E7" s="10"/>
      <c r="F7" s="41"/>
      <c r="G7" s="41"/>
      <c r="H7" s="41"/>
      <c r="I7" s="41"/>
      <c r="J7" s="42"/>
      <c r="K7" s="41"/>
      <c r="L7" s="41"/>
      <c r="M7" s="41"/>
    </row>
    <row r="8" spans="1:15" x14ac:dyDescent="0.2">
      <c r="A8" s="25"/>
      <c r="B8" s="24" t="s">
        <v>89</v>
      </c>
      <c r="C8" s="19" t="s">
        <v>88</v>
      </c>
      <c r="D8" s="11"/>
      <c r="F8" s="41"/>
      <c r="G8" s="41"/>
      <c r="H8" s="41"/>
      <c r="I8" s="41"/>
      <c r="J8" s="42"/>
      <c r="K8" s="41"/>
      <c r="L8" s="41"/>
      <c r="M8" s="41"/>
    </row>
    <row r="9" spans="1:15" x14ac:dyDescent="0.2">
      <c r="A9" s="4"/>
      <c r="B9" s="11">
        <v>80000</v>
      </c>
      <c r="C9" s="11"/>
      <c r="D9" s="11"/>
      <c r="E9" s="10" t="s">
        <v>87</v>
      </c>
      <c r="F9" s="21">
        <v>265901.84000000003</v>
      </c>
      <c r="G9" s="21">
        <v>283350</v>
      </c>
      <c r="H9" s="21">
        <v>302943</v>
      </c>
      <c r="I9" s="21">
        <v>301950</v>
      </c>
      <c r="J9" s="27">
        <v>300028</v>
      </c>
      <c r="K9" s="21">
        <v>291670</v>
      </c>
      <c r="L9" s="21">
        <v>295005</v>
      </c>
      <c r="M9" s="21">
        <v>298345</v>
      </c>
      <c r="O9" s="142"/>
    </row>
    <row r="10" spans="1:15" x14ac:dyDescent="0.2">
      <c r="A10" s="4"/>
      <c r="B10" s="11">
        <v>80050</v>
      </c>
      <c r="C10" s="11"/>
      <c r="D10" s="11"/>
      <c r="E10" s="10" t="s">
        <v>86</v>
      </c>
      <c r="F10" s="21">
        <v>62433.02</v>
      </c>
      <c r="G10" s="21">
        <v>62803</v>
      </c>
      <c r="H10" s="21">
        <v>63610.67</v>
      </c>
      <c r="I10" s="21">
        <v>63290</v>
      </c>
      <c r="J10" s="27">
        <v>62955</v>
      </c>
      <c r="K10" s="21">
        <v>63290</v>
      </c>
      <c r="L10" s="21">
        <v>63290</v>
      </c>
      <c r="M10" s="21">
        <v>63290</v>
      </c>
      <c r="O10" s="142"/>
    </row>
    <row r="11" spans="1:15" x14ac:dyDescent="0.2">
      <c r="A11" s="4"/>
      <c r="B11" s="11">
        <v>80102</v>
      </c>
      <c r="C11" s="11"/>
      <c r="D11" s="11"/>
      <c r="E11" s="29" t="s">
        <v>85</v>
      </c>
      <c r="F11" s="21">
        <v>5349.4</v>
      </c>
      <c r="G11" s="21">
        <v>14911</v>
      </c>
      <c r="H11" s="21">
        <v>14672.82</v>
      </c>
      <c r="I11" s="21">
        <v>8625</v>
      </c>
      <c r="J11" s="27">
        <v>9357</v>
      </c>
      <c r="K11" s="21">
        <v>8625</v>
      </c>
      <c r="L11" s="21">
        <v>8625</v>
      </c>
      <c r="M11" s="21">
        <v>8625</v>
      </c>
      <c r="O11" s="142"/>
    </row>
    <row r="12" spans="1:15" x14ac:dyDescent="0.2">
      <c r="A12" s="4"/>
      <c r="B12" s="23">
        <v>80200</v>
      </c>
      <c r="C12" s="23"/>
      <c r="D12" s="23"/>
      <c r="E12" s="22" t="s">
        <v>84</v>
      </c>
      <c r="F12" s="21">
        <v>32963.440000000002</v>
      </c>
      <c r="G12" s="21">
        <v>35358</v>
      </c>
      <c r="H12" s="21">
        <v>34633.35</v>
      </c>
      <c r="I12" s="21">
        <v>30410</v>
      </c>
      <c r="J12" s="27">
        <v>35364</v>
      </c>
      <c r="K12" s="21">
        <v>30410</v>
      </c>
      <c r="L12" s="21">
        <v>30410</v>
      </c>
      <c r="M12" s="21">
        <v>30410</v>
      </c>
    </row>
    <row r="13" spans="1:15" x14ac:dyDescent="0.2">
      <c r="A13" s="4"/>
      <c r="B13" s="23">
        <v>80900</v>
      </c>
      <c r="C13" s="23"/>
      <c r="D13" s="23"/>
      <c r="E13" s="22" t="s">
        <v>83</v>
      </c>
      <c r="F13" s="21">
        <v>15210.63</v>
      </c>
      <c r="G13" s="21">
        <v>14328</v>
      </c>
      <c r="H13" s="21">
        <v>16432.2</v>
      </c>
      <c r="I13" s="21">
        <v>16430</v>
      </c>
      <c r="J13" s="27">
        <v>16761</v>
      </c>
      <c r="K13" s="21">
        <v>16430</v>
      </c>
      <c r="L13" s="21">
        <v>16430</v>
      </c>
      <c r="M13" s="21">
        <v>16430</v>
      </c>
    </row>
    <row r="14" spans="1:15" x14ac:dyDescent="0.2">
      <c r="A14" s="4"/>
      <c r="B14" s="11">
        <v>81000</v>
      </c>
      <c r="C14" s="11" t="s">
        <v>0</v>
      </c>
      <c r="D14" s="11"/>
      <c r="E14" s="10" t="s">
        <v>82</v>
      </c>
      <c r="F14" s="21">
        <v>52415.57</v>
      </c>
      <c r="G14" s="21">
        <v>54852</v>
      </c>
      <c r="H14" s="21">
        <v>71201.929999999993</v>
      </c>
      <c r="I14" s="21">
        <v>83200</v>
      </c>
      <c r="J14" s="27">
        <v>87449</v>
      </c>
      <c r="K14" s="21">
        <v>83200</v>
      </c>
      <c r="L14" s="21">
        <v>83200</v>
      </c>
      <c r="M14" s="21">
        <v>83200</v>
      </c>
    </row>
    <row r="15" spans="1:15" x14ac:dyDescent="0.2">
      <c r="A15" s="4"/>
      <c r="B15" s="11"/>
      <c r="C15" s="11"/>
      <c r="D15" s="11"/>
      <c r="E15" s="10"/>
      <c r="F15" s="21"/>
      <c r="G15" s="21"/>
      <c r="H15" s="21"/>
      <c r="I15" s="21"/>
      <c r="J15" s="27"/>
      <c r="K15" s="21"/>
      <c r="L15" s="21"/>
      <c r="M15" s="21"/>
    </row>
    <row r="16" spans="1:15" x14ac:dyDescent="0.2">
      <c r="A16" s="4"/>
      <c r="B16" s="11"/>
      <c r="C16" s="11"/>
      <c r="D16" s="11"/>
      <c r="E16" s="19" t="s">
        <v>81</v>
      </c>
      <c r="F16" s="39">
        <v>434273.90000000008</v>
      </c>
      <c r="G16" s="39">
        <f t="shared" ref="G16:M16" si="0">SUM(G9:G15)</f>
        <v>465602</v>
      </c>
      <c r="H16" s="39">
        <f t="shared" si="0"/>
        <v>503493.97</v>
      </c>
      <c r="I16" s="39">
        <v>503905</v>
      </c>
      <c r="J16" s="40">
        <f t="shared" si="0"/>
        <v>511914</v>
      </c>
      <c r="K16" s="39">
        <f t="shared" si="0"/>
        <v>493625</v>
      </c>
      <c r="L16" s="39">
        <f t="shared" si="0"/>
        <v>496960</v>
      </c>
      <c r="M16" s="39">
        <f t="shared" si="0"/>
        <v>500300</v>
      </c>
    </row>
    <row r="17" spans="1:13" x14ac:dyDescent="0.2">
      <c r="A17" s="4"/>
      <c r="B17" s="11"/>
      <c r="C17" s="11"/>
      <c r="D17" s="11"/>
      <c r="E17" s="10"/>
      <c r="F17" s="21"/>
      <c r="G17" s="21"/>
      <c r="H17" s="21"/>
      <c r="I17" s="21"/>
      <c r="J17" s="27"/>
      <c r="K17" s="21"/>
      <c r="L17" s="21"/>
      <c r="M17" s="21"/>
    </row>
    <row r="18" spans="1:13" x14ac:dyDescent="0.2">
      <c r="A18" s="4"/>
      <c r="B18" s="11"/>
      <c r="C18" s="11"/>
      <c r="D18" s="11"/>
      <c r="E18" s="10"/>
      <c r="F18" s="21"/>
      <c r="G18" s="21"/>
      <c r="H18" s="21"/>
      <c r="I18" s="21"/>
      <c r="J18" s="27"/>
      <c r="K18" s="21"/>
      <c r="L18" s="21"/>
      <c r="M18" s="21"/>
    </row>
    <row r="19" spans="1:13" x14ac:dyDescent="0.2">
      <c r="A19" s="25"/>
      <c r="B19" s="24" t="s">
        <v>80</v>
      </c>
      <c r="C19" s="19" t="s">
        <v>79</v>
      </c>
      <c r="D19" s="11"/>
      <c r="F19" s="21"/>
      <c r="G19" s="21"/>
      <c r="H19" s="21"/>
      <c r="I19" s="21"/>
      <c r="J19" s="27"/>
      <c r="K19" s="21"/>
      <c r="L19" s="21"/>
      <c r="M19" s="21"/>
    </row>
    <row r="20" spans="1:13" x14ac:dyDescent="0.2">
      <c r="A20" s="4"/>
      <c r="B20" s="11">
        <v>84020</v>
      </c>
      <c r="C20" s="11"/>
      <c r="D20" s="11"/>
      <c r="E20" s="10" t="s">
        <v>78</v>
      </c>
      <c r="F20" s="21">
        <v>933.15</v>
      </c>
      <c r="G20" s="21">
        <v>1257</v>
      </c>
      <c r="H20" s="21">
        <v>946</v>
      </c>
      <c r="I20" s="21">
        <v>950</v>
      </c>
      <c r="J20" s="27">
        <v>144</v>
      </c>
      <c r="K20" s="21">
        <v>950</v>
      </c>
      <c r="L20" s="21">
        <v>950</v>
      </c>
      <c r="M20" s="21">
        <v>950</v>
      </c>
    </row>
    <row r="21" spans="1:13" x14ac:dyDescent="0.2">
      <c r="A21" s="4"/>
      <c r="B21" s="11"/>
      <c r="C21" s="11"/>
      <c r="D21" s="11"/>
      <c r="E21" s="10"/>
      <c r="F21" s="21"/>
      <c r="G21" s="21"/>
      <c r="H21" s="21"/>
      <c r="I21" s="21"/>
      <c r="J21" s="27"/>
      <c r="K21" s="21"/>
      <c r="L21" s="21"/>
      <c r="M21" s="21"/>
    </row>
    <row r="22" spans="1:13" x14ac:dyDescent="0.2">
      <c r="A22" s="4"/>
      <c r="B22" s="11"/>
      <c r="C22" s="11"/>
      <c r="D22" s="11"/>
      <c r="E22" s="19" t="s">
        <v>77</v>
      </c>
      <c r="F22" s="39">
        <v>933.15</v>
      </c>
      <c r="G22" s="39">
        <f>SUM(G20:G21)</f>
        <v>1257</v>
      </c>
      <c r="H22" s="39">
        <f t="shared" ref="H22" si="1">SUM(H20:H21)</f>
        <v>946</v>
      </c>
      <c r="I22" s="39">
        <v>950</v>
      </c>
      <c r="J22" s="40">
        <f>SUM(J20:J21)</f>
        <v>144</v>
      </c>
      <c r="K22" s="39">
        <f t="shared" ref="K22:M22" si="2">SUM(K20:K21)</f>
        <v>950</v>
      </c>
      <c r="L22" s="39">
        <f t="shared" si="2"/>
        <v>950</v>
      </c>
      <c r="M22" s="39">
        <f t="shared" si="2"/>
        <v>950</v>
      </c>
    </row>
    <row r="23" spans="1:13" x14ac:dyDescent="0.2">
      <c r="A23" s="4"/>
      <c r="B23" s="11"/>
      <c r="C23" s="11"/>
      <c r="D23" s="11"/>
      <c r="E23" s="10"/>
      <c r="F23" s="21"/>
      <c r="G23" s="21"/>
      <c r="H23" s="21"/>
      <c r="I23" s="21"/>
      <c r="J23" s="27"/>
      <c r="K23" s="21"/>
      <c r="L23" s="21"/>
      <c r="M23" s="21"/>
    </row>
    <row r="24" spans="1:13" x14ac:dyDescent="0.2">
      <c r="A24" s="4"/>
      <c r="B24" s="11"/>
      <c r="C24" s="11"/>
      <c r="D24" s="11"/>
      <c r="E24" s="10"/>
      <c r="F24" s="21"/>
      <c r="G24" s="21"/>
      <c r="H24" s="21"/>
      <c r="I24" s="21"/>
      <c r="J24" s="27"/>
      <c r="K24" s="21"/>
      <c r="L24" s="21"/>
      <c r="M24" s="21"/>
    </row>
    <row r="25" spans="1:13" x14ac:dyDescent="0.2">
      <c r="A25" s="25"/>
      <c r="B25" s="24" t="s">
        <v>76</v>
      </c>
      <c r="C25" s="19" t="s">
        <v>74</v>
      </c>
      <c r="D25" s="11"/>
      <c r="F25" s="21"/>
      <c r="G25" s="21"/>
      <c r="H25" s="21"/>
      <c r="I25" s="21"/>
      <c r="J25" s="27"/>
      <c r="K25" s="21"/>
      <c r="L25" s="21"/>
      <c r="M25" s="21"/>
    </row>
    <row r="26" spans="1:13" x14ac:dyDescent="0.2">
      <c r="A26" s="4"/>
      <c r="B26" s="11">
        <v>85000</v>
      </c>
      <c r="C26" s="11"/>
      <c r="D26" s="11"/>
      <c r="E26" s="10" t="s">
        <v>75</v>
      </c>
      <c r="F26" s="21">
        <v>14199.45</v>
      </c>
      <c r="G26" s="21">
        <v>14312</v>
      </c>
      <c r="H26" s="21">
        <v>9612</v>
      </c>
      <c r="I26" s="21">
        <v>0</v>
      </c>
      <c r="J26" s="27">
        <v>5529</v>
      </c>
      <c r="K26" s="21">
        <v>0</v>
      </c>
      <c r="L26" s="21">
        <v>0</v>
      </c>
      <c r="M26" s="21">
        <v>0</v>
      </c>
    </row>
    <row r="27" spans="1:13" x14ac:dyDescent="0.2">
      <c r="A27" s="4"/>
      <c r="B27" s="11">
        <v>85100</v>
      </c>
      <c r="C27" s="11"/>
      <c r="D27" s="11"/>
      <c r="E27" s="10" t="s">
        <v>314</v>
      </c>
      <c r="F27" s="21"/>
      <c r="G27" s="21"/>
      <c r="H27" s="21"/>
      <c r="I27" s="21"/>
      <c r="J27" s="27">
        <v>9641</v>
      </c>
      <c r="K27" s="21"/>
      <c r="L27" s="21"/>
      <c r="M27" s="21"/>
    </row>
    <row r="28" spans="1:13" x14ac:dyDescent="0.2">
      <c r="A28" s="4"/>
      <c r="B28" s="11">
        <v>85900</v>
      </c>
      <c r="C28" s="11"/>
      <c r="D28" s="11"/>
      <c r="E28" s="10" t="s">
        <v>74</v>
      </c>
      <c r="F28" s="21">
        <v>-312.27999999999997</v>
      </c>
      <c r="G28" s="21">
        <v>474</v>
      </c>
      <c r="H28" s="21">
        <v>418.01</v>
      </c>
      <c r="I28" s="21">
        <v>0</v>
      </c>
      <c r="J28" s="27">
        <v>833</v>
      </c>
      <c r="K28" s="21">
        <v>16838</v>
      </c>
      <c r="L28" s="21">
        <v>0</v>
      </c>
      <c r="M28" s="21">
        <v>0</v>
      </c>
    </row>
    <row r="29" spans="1:13" x14ac:dyDescent="0.2">
      <c r="A29" s="4"/>
      <c r="B29" s="11"/>
      <c r="C29" s="11"/>
      <c r="D29" s="11"/>
      <c r="E29" s="10"/>
      <c r="F29" s="21"/>
      <c r="G29" s="21"/>
      <c r="H29" s="21"/>
      <c r="I29" s="21"/>
      <c r="J29" s="27"/>
      <c r="K29" s="21"/>
      <c r="L29" s="21"/>
      <c r="M29" s="21"/>
    </row>
    <row r="30" spans="1:13" x14ac:dyDescent="0.2">
      <c r="A30" s="4"/>
      <c r="B30" s="11"/>
      <c r="C30" s="11"/>
      <c r="D30" s="11"/>
      <c r="E30" s="19" t="s">
        <v>73</v>
      </c>
      <c r="F30" s="39">
        <v>13887.17</v>
      </c>
      <c r="G30" s="39">
        <f t="shared" ref="G30:M30" si="3">SUM(G26:G29)</f>
        <v>14786</v>
      </c>
      <c r="H30" s="39">
        <f t="shared" si="3"/>
        <v>10030.01</v>
      </c>
      <c r="I30" s="39">
        <v>0</v>
      </c>
      <c r="J30" s="40">
        <f t="shared" si="3"/>
        <v>16003</v>
      </c>
      <c r="K30" s="39">
        <f t="shared" si="3"/>
        <v>16838</v>
      </c>
      <c r="L30" s="39">
        <f t="shared" si="3"/>
        <v>0</v>
      </c>
      <c r="M30" s="39">
        <f t="shared" si="3"/>
        <v>0</v>
      </c>
    </row>
    <row r="31" spans="1:13" x14ac:dyDescent="0.2">
      <c r="A31" s="4"/>
      <c r="B31" s="11"/>
      <c r="C31" s="11"/>
      <c r="D31" s="11"/>
      <c r="E31" s="19"/>
      <c r="F31" s="21"/>
      <c r="G31" s="21"/>
      <c r="H31" s="21"/>
      <c r="I31" s="21"/>
      <c r="J31" s="27"/>
      <c r="K31" s="21"/>
      <c r="L31" s="21"/>
      <c r="M31" s="21"/>
    </row>
    <row r="32" spans="1:13" x14ac:dyDescent="0.2">
      <c r="A32" s="4"/>
      <c r="B32" s="11"/>
      <c r="C32" s="11"/>
      <c r="D32" s="11"/>
      <c r="E32" s="10"/>
      <c r="F32" s="21"/>
      <c r="G32" s="21"/>
      <c r="H32" s="21"/>
      <c r="I32" s="21"/>
      <c r="J32" s="27"/>
      <c r="K32" s="21"/>
      <c r="L32" s="21"/>
      <c r="M32" s="21"/>
    </row>
    <row r="33" spans="1:18" x14ac:dyDescent="0.2">
      <c r="A33" s="4"/>
      <c r="B33" s="11"/>
      <c r="C33" s="11"/>
      <c r="D33" s="11"/>
      <c r="E33" s="26" t="s">
        <v>72</v>
      </c>
      <c r="F33" s="16">
        <v>449094.22000000009</v>
      </c>
      <c r="G33" s="16">
        <f>G16+G22+G30</f>
        <v>481645</v>
      </c>
      <c r="H33" s="16">
        <f>H16+H22+H30</f>
        <v>514469.98</v>
      </c>
      <c r="I33" s="16">
        <v>504855</v>
      </c>
      <c r="J33" s="16">
        <f>J16+J22+J30</f>
        <v>528061</v>
      </c>
      <c r="K33" s="16">
        <f>K16+K22+K30</f>
        <v>511413</v>
      </c>
      <c r="L33" s="16">
        <f>L16+L22+L30</f>
        <v>497910</v>
      </c>
      <c r="M33" s="16">
        <f>M16+M22+M30</f>
        <v>501250</v>
      </c>
    </row>
    <row r="34" spans="1:18" x14ac:dyDescent="0.2">
      <c r="A34" s="4"/>
      <c r="B34" s="11"/>
      <c r="C34" s="11"/>
      <c r="D34" s="11"/>
      <c r="E34" s="10"/>
      <c r="F34" s="21"/>
      <c r="G34" s="21"/>
      <c r="H34" s="21"/>
      <c r="I34" s="21"/>
      <c r="J34" s="27"/>
      <c r="K34" s="21"/>
      <c r="L34" s="21"/>
      <c r="M34" s="21"/>
    </row>
    <row r="35" spans="1:18" x14ac:dyDescent="0.2">
      <c r="A35" s="4"/>
      <c r="B35" s="11"/>
      <c r="C35" s="11"/>
      <c r="D35" s="11"/>
      <c r="E35" s="10"/>
      <c r="F35" s="21"/>
      <c r="G35" s="21"/>
      <c r="H35" s="21"/>
      <c r="I35" s="21"/>
      <c r="J35" s="27"/>
      <c r="K35" s="21"/>
      <c r="L35" s="21"/>
      <c r="M35" s="21"/>
    </row>
    <row r="36" spans="1:18" x14ac:dyDescent="0.2">
      <c r="A36" s="4"/>
      <c r="B36" s="11"/>
      <c r="C36" s="38" t="s">
        <v>0</v>
      </c>
      <c r="D36" s="11"/>
      <c r="E36" s="37" t="s">
        <v>71</v>
      </c>
      <c r="F36" s="21"/>
      <c r="G36" s="21"/>
      <c r="H36" s="21"/>
      <c r="I36" s="21"/>
      <c r="J36" s="27"/>
      <c r="K36" s="21"/>
      <c r="L36" s="21"/>
      <c r="M36" s="21"/>
    </row>
    <row r="37" spans="1:18" x14ac:dyDescent="0.2">
      <c r="A37" s="4"/>
      <c r="B37" s="11"/>
      <c r="C37" s="11"/>
      <c r="D37" s="11"/>
      <c r="E37" s="10"/>
      <c r="F37" s="21"/>
      <c r="G37" s="21"/>
      <c r="H37" s="21"/>
      <c r="I37" s="21"/>
      <c r="J37" s="27"/>
      <c r="K37" s="21"/>
      <c r="L37" s="21"/>
      <c r="M37" s="21"/>
    </row>
    <row r="38" spans="1:18" x14ac:dyDescent="0.2">
      <c r="A38" s="25"/>
      <c r="B38" s="24" t="s">
        <v>70</v>
      </c>
      <c r="C38" s="19" t="s">
        <v>69</v>
      </c>
      <c r="D38" s="11"/>
      <c r="F38" s="21"/>
      <c r="G38" s="21"/>
      <c r="H38" s="21"/>
      <c r="I38" s="21"/>
      <c r="J38" s="27"/>
      <c r="K38" s="21"/>
      <c r="L38" s="21"/>
      <c r="M38" s="21"/>
    </row>
    <row r="39" spans="1:18" x14ac:dyDescent="0.2">
      <c r="A39" s="4" t="s">
        <v>0</v>
      </c>
      <c r="B39" s="11">
        <v>40000</v>
      </c>
      <c r="C39" s="11"/>
      <c r="D39" s="11"/>
      <c r="E39" s="10" t="s">
        <v>68</v>
      </c>
      <c r="F39" s="21">
        <v>15605.79</v>
      </c>
      <c r="G39" s="21">
        <v>38552</v>
      </c>
      <c r="H39" s="21">
        <v>60809</v>
      </c>
      <c r="I39" s="21">
        <v>45042.45</v>
      </c>
      <c r="J39" s="32">
        <v>55832</v>
      </c>
      <c r="K39" s="21">
        <v>22997</v>
      </c>
      <c r="L39" s="21">
        <v>22997</v>
      </c>
      <c r="M39" s="21">
        <v>22997</v>
      </c>
    </row>
    <row r="40" spans="1:18" x14ac:dyDescent="0.2">
      <c r="A40" s="4" t="s">
        <v>0</v>
      </c>
      <c r="B40" s="11">
        <v>40010</v>
      </c>
      <c r="C40" s="11"/>
      <c r="D40" s="11"/>
      <c r="E40" s="10" t="s">
        <v>67</v>
      </c>
      <c r="F40" s="21">
        <v>275549.90000000002</v>
      </c>
      <c r="G40" s="21">
        <v>298677</v>
      </c>
      <c r="H40" s="21">
        <v>324601</v>
      </c>
      <c r="I40" s="21">
        <v>264746.16666666698</v>
      </c>
      <c r="J40" s="27">
        <v>296313</v>
      </c>
      <c r="K40" s="21">
        <f>260380.916666667+10000</f>
        <v>270380.91666666698</v>
      </c>
      <c r="L40" s="21">
        <f>265195.583333333+10000</f>
        <v>275195.58333333302</v>
      </c>
      <c r="M40" s="21">
        <f>268806.583333333+10000</f>
        <v>278806.58333333302</v>
      </c>
      <c r="O40" s="3"/>
      <c r="P40" s="3"/>
      <c r="R40" s="3"/>
    </row>
    <row r="41" spans="1:18" x14ac:dyDescent="0.2">
      <c r="A41" s="4" t="s">
        <v>0</v>
      </c>
      <c r="B41" s="11">
        <v>40020</v>
      </c>
      <c r="C41" s="11"/>
      <c r="D41" s="11"/>
      <c r="E41" s="10" t="s">
        <v>66</v>
      </c>
      <c r="F41" s="21">
        <v>23853.94</v>
      </c>
      <c r="G41" s="21">
        <v>32807</v>
      </c>
      <c r="H41" s="21">
        <v>38577</v>
      </c>
      <c r="I41" s="21">
        <v>27893.25</v>
      </c>
      <c r="J41" s="6">
        <v>32287</v>
      </c>
      <c r="K41" s="21">
        <v>27917</v>
      </c>
      <c r="L41" s="21">
        <v>27917</v>
      </c>
      <c r="M41" s="21">
        <v>27917</v>
      </c>
    </row>
    <row r="42" spans="1:18" x14ac:dyDescent="0.2">
      <c r="A42" s="4"/>
      <c r="B42" s="11">
        <v>40050</v>
      </c>
      <c r="C42" s="11"/>
      <c r="D42" s="11"/>
      <c r="E42" s="29" t="s">
        <v>288</v>
      </c>
      <c r="F42" s="21"/>
      <c r="G42" s="21">
        <v>0</v>
      </c>
      <c r="H42" s="21">
        <v>153</v>
      </c>
      <c r="I42" s="21">
        <v>0</v>
      </c>
      <c r="J42" s="6">
        <v>0</v>
      </c>
      <c r="K42" s="21">
        <v>0</v>
      </c>
      <c r="L42" s="21">
        <v>0</v>
      </c>
      <c r="M42" s="21">
        <v>0</v>
      </c>
    </row>
    <row r="43" spans="1:18" x14ac:dyDescent="0.2">
      <c r="A43" s="4" t="s">
        <v>0</v>
      </c>
      <c r="B43" s="11">
        <v>40060</v>
      </c>
      <c r="C43" s="11"/>
      <c r="D43" s="11"/>
      <c r="E43" s="10" t="s">
        <v>65</v>
      </c>
      <c r="F43" s="21">
        <v>1851.7</v>
      </c>
      <c r="G43" s="21">
        <v>2970</v>
      </c>
      <c r="H43" s="21">
        <v>1807</v>
      </c>
      <c r="I43" s="21">
        <v>2000</v>
      </c>
      <c r="J43" s="27">
        <v>339</v>
      </c>
      <c r="K43" s="21">
        <v>2000</v>
      </c>
      <c r="L43" s="21">
        <v>2000</v>
      </c>
      <c r="M43" s="21">
        <v>2000</v>
      </c>
    </row>
    <row r="44" spans="1:18" x14ac:dyDescent="0.2">
      <c r="A44" s="4"/>
      <c r="B44" s="11">
        <v>40070</v>
      </c>
      <c r="C44" s="11"/>
      <c r="D44" s="11"/>
      <c r="E44" s="10" t="s">
        <v>64</v>
      </c>
      <c r="F44" s="21">
        <v>188</v>
      </c>
      <c r="G44" s="21">
        <v>-356</v>
      </c>
      <c r="H44" s="21">
        <v>1082</v>
      </c>
      <c r="I44" s="21">
        <v>250</v>
      </c>
      <c r="J44" s="27">
        <v>-572</v>
      </c>
      <c r="K44" s="21">
        <v>250</v>
      </c>
      <c r="L44" s="21">
        <v>250</v>
      </c>
      <c r="M44" s="21">
        <v>250</v>
      </c>
    </row>
    <row r="45" spans="1:18" x14ac:dyDescent="0.2">
      <c r="A45" s="4" t="s">
        <v>0</v>
      </c>
      <c r="B45" s="11">
        <v>40200</v>
      </c>
      <c r="C45" s="11"/>
      <c r="D45" s="11"/>
      <c r="E45" s="10" t="s">
        <v>63</v>
      </c>
      <c r="F45" s="21">
        <v>998.25</v>
      </c>
      <c r="G45" s="21">
        <v>6626</v>
      </c>
      <c r="H45" s="21">
        <v>8003</v>
      </c>
      <c r="I45" s="21">
        <v>7250</v>
      </c>
      <c r="J45" s="27">
        <v>4477</v>
      </c>
      <c r="K45" s="21">
        <v>7250</v>
      </c>
      <c r="L45" s="21">
        <v>7250</v>
      </c>
      <c r="M45" s="21">
        <v>7250</v>
      </c>
    </row>
    <row r="46" spans="1:18" x14ac:dyDescent="0.2">
      <c r="A46" s="4" t="s">
        <v>0</v>
      </c>
      <c r="B46" s="11">
        <v>40205</v>
      </c>
      <c r="C46" s="11"/>
      <c r="D46" s="11"/>
      <c r="E46" s="10" t="s">
        <v>62</v>
      </c>
      <c r="F46" s="21">
        <v>1294.8</v>
      </c>
      <c r="G46" s="21">
        <v>1321</v>
      </c>
      <c r="H46" s="21">
        <v>1301.5</v>
      </c>
      <c r="I46" s="21">
        <v>1500</v>
      </c>
      <c r="J46" s="27">
        <v>0</v>
      </c>
      <c r="K46" s="21">
        <v>1500</v>
      </c>
      <c r="L46" s="21">
        <v>1500</v>
      </c>
      <c r="M46" s="21">
        <v>1500</v>
      </c>
    </row>
    <row r="47" spans="1:18" x14ac:dyDescent="0.2">
      <c r="A47" s="4" t="s">
        <v>0</v>
      </c>
      <c r="B47" s="11">
        <v>40215</v>
      </c>
      <c r="C47" s="11"/>
      <c r="D47" s="11"/>
      <c r="E47" s="29" t="s">
        <v>283</v>
      </c>
      <c r="F47" s="21">
        <v>735.68</v>
      </c>
      <c r="G47" s="21">
        <v>538</v>
      </c>
      <c r="H47" s="21">
        <v>4008.87</v>
      </c>
      <c r="I47" s="21">
        <v>4000</v>
      </c>
      <c r="J47" s="27">
        <v>526</v>
      </c>
      <c r="K47" s="21">
        <v>4000</v>
      </c>
      <c r="L47" s="21">
        <v>4000</v>
      </c>
      <c r="M47" s="21">
        <v>4000</v>
      </c>
    </row>
    <row r="48" spans="1:18" x14ac:dyDescent="0.2">
      <c r="A48" s="30" t="s">
        <v>0</v>
      </c>
      <c r="B48" s="11">
        <v>40220</v>
      </c>
      <c r="C48" s="11"/>
      <c r="D48" s="11"/>
      <c r="E48" s="10" t="s">
        <v>61</v>
      </c>
      <c r="F48" s="21">
        <v>0</v>
      </c>
      <c r="G48" s="21">
        <v>254</v>
      </c>
      <c r="H48" s="21">
        <v>21</v>
      </c>
      <c r="I48" s="21">
        <v>150</v>
      </c>
      <c r="J48" s="27">
        <v>147</v>
      </c>
      <c r="K48" s="21">
        <v>150</v>
      </c>
      <c r="L48" s="21">
        <v>150</v>
      </c>
      <c r="M48" s="21">
        <v>150</v>
      </c>
    </row>
    <row r="49" spans="1:13" x14ac:dyDescent="0.2">
      <c r="A49" s="30"/>
      <c r="B49" s="11">
        <v>40230</v>
      </c>
      <c r="C49" s="11"/>
      <c r="D49" s="11"/>
      <c r="E49" s="10" t="s">
        <v>282</v>
      </c>
      <c r="F49" s="21"/>
      <c r="G49" s="21">
        <v>0</v>
      </c>
      <c r="H49" s="21">
        <v>705</v>
      </c>
      <c r="I49" s="21">
        <v>2500</v>
      </c>
      <c r="J49" s="27">
        <v>3279</v>
      </c>
      <c r="K49" s="21">
        <v>2500</v>
      </c>
      <c r="L49" s="21">
        <v>2500</v>
      </c>
      <c r="M49" s="21">
        <v>2500</v>
      </c>
    </row>
    <row r="50" spans="1:13" x14ac:dyDescent="0.2">
      <c r="A50" s="30" t="s">
        <v>0</v>
      </c>
      <c r="B50" s="11">
        <v>40240</v>
      </c>
      <c r="C50" s="11"/>
      <c r="D50" s="11"/>
      <c r="E50" s="10" t="s">
        <v>60</v>
      </c>
      <c r="F50" s="21">
        <v>-710.19</v>
      </c>
      <c r="G50" s="21">
        <v>2551</v>
      </c>
      <c r="H50" s="21">
        <v>1478.41</v>
      </c>
      <c r="I50" s="21">
        <v>1500</v>
      </c>
      <c r="J50" s="27">
        <v>0</v>
      </c>
      <c r="K50" s="21">
        <v>1500</v>
      </c>
      <c r="L50" s="21">
        <v>1500</v>
      </c>
      <c r="M50" s="21">
        <v>1500</v>
      </c>
    </row>
    <row r="51" spans="1:13" x14ac:dyDescent="0.2">
      <c r="A51" s="30" t="s">
        <v>0</v>
      </c>
      <c r="B51" s="11">
        <v>40300</v>
      </c>
      <c r="C51" s="11"/>
      <c r="D51" s="11"/>
      <c r="E51" s="10" t="s">
        <v>59</v>
      </c>
      <c r="F51" s="21">
        <v>1424.63</v>
      </c>
      <c r="G51" s="21">
        <v>1345</v>
      </c>
      <c r="H51" s="21">
        <v>3141</v>
      </c>
      <c r="I51" s="21">
        <v>2500</v>
      </c>
      <c r="J51" s="27">
        <v>2347</v>
      </c>
      <c r="K51" s="21">
        <v>2500</v>
      </c>
      <c r="L51" s="21">
        <v>2500</v>
      </c>
      <c r="M51" s="21">
        <v>2500</v>
      </c>
    </row>
    <row r="52" spans="1:13" x14ac:dyDescent="0.2">
      <c r="A52" s="4"/>
      <c r="F52" s="34"/>
      <c r="G52" s="34"/>
      <c r="H52" s="34"/>
      <c r="I52" s="34"/>
      <c r="J52" s="35"/>
      <c r="K52" s="34"/>
      <c r="L52" s="34"/>
      <c r="M52" s="34"/>
    </row>
    <row r="53" spans="1:13" x14ac:dyDescent="0.2">
      <c r="A53" s="4"/>
      <c r="B53" s="11"/>
      <c r="C53" s="11"/>
      <c r="D53" s="11"/>
      <c r="E53" s="19" t="s">
        <v>58</v>
      </c>
      <c r="F53" s="12">
        <v>320792.5</v>
      </c>
      <c r="G53" s="12">
        <f t="shared" ref="G53:M53" si="4">SUM(G39:G52)</f>
        <v>385285</v>
      </c>
      <c r="H53" s="12">
        <f t="shared" si="4"/>
        <v>445687.77999999997</v>
      </c>
      <c r="I53" s="12">
        <v>359331.86666666699</v>
      </c>
      <c r="J53" s="13">
        <f t="shared" si="4"/>
        <v>394975</v>
      </c>
      <c r="K53" s="12">
        <f t="shared" si="4"/>
        <v>342944.91666666698</v>
      </c>
      <c r="L53" s="12">
        <f t="shared" si="4"/>
        <v>347759.58333333302</v>
      </c>
      <c r="M53" s="12">
        <f t="shared" si="4"/>
        <v>351370.58333333302</v>
      </c>
    </row>
    <row r="54" spans="1:13" x14ac:dyDescent="0.2">
      <c r="A54" s="4"/>
      <c r="B54" s="11"/>
      <c r="C54" s="11"/>
      <c r="D54" s="11"/>
      <c r="E54" s="10"/>
      <c r="F54" s="9"/>
      <c r="G54" s="9"/>
      <c r="H54" s="9"/>
      <c r="I54" s="9"/>
      <c r="J54" s="6"/>
      <c r="K54" s="9"/>
      <c r="L54" s="9"/>
      <c r="M54" s="9"/>
    </row>
    <row r="55" spans="1:13" x14ac:dyDescent="0.2">
      <c r="A55" s="4"/>
      <c r="B55" s="11"/>
      <c r="C55" s="11"/>
      <c r="D55" s="11"/>
      <c r="E55" s="10"/>
      <c r="F55" s="9"/>
      <c r="G55" s="9"/>
      <c r="H55" s="9"/>
      <c r="I55" s="9"/>
      <c r="J55" s="6"/>
      <c r="K55" s="9"/>
      <c r="L55" s="9"/>
      <c r="M55" s="9"/>
    </row>
    <row r="56" spans="1:13" x14ac:dyDescent="0.2">
      <c r="A56" s="25"/>
      <c r="B56" s="24" t="s">
        <v>57</v>
      </c>
      <c r="C56" s="19" t="s">
        <v>56</v>
      </c>
      <c r="D56" s="11"/>
      <c r="F56" s="9"/>
      <c r="G56" s="9"/>
      <c r="H56" s="9"/>
      <c r="I56" s="9"/>
      <c r="J56" s="6"/>
      <c r="K56" s="9"/>
      <c r="L56" s="9"/>
      <c r="M56" s="9"/>
    </row>
    <row r="57" spans="1:13" x14ac:dyDescent="0.2">
      <c r="A57" s="4" t="s">
        <v>0</v>
      </c>
      <c r="B57" s="11">
        <v>41000</v>
      </c>
      <c r="C57" s="11"/>
      <c r="D57" s="11"/>
      <c r="E57" s="29" t="s">
        <v>55</v>
      </c>
      <c r="F57" s="21">
        <v>2251.1999999999998</v>
      </c>
      <c r="G57" s="21">
        <v>2134.6</v>
      </c>
      <c r="H57" s="21">
        <v>0</v>
      </c>
      <c r="I57" s="21">
        <v>0</v>
      </c>
      <c r="J57" s="6">
        <f>'Activa 2019'!M19</f>
        <v>0</v>
      </c>
      <c r="K57" s="21">
        <f>'Activa 2019'!O19</f>
        <v>2676.6</v>
      </c>
      <c r="L57" s="21">
        <f>'Activa 2019'!Q19</f>
        <v>2676.6</v>
      </c>
      <c r="M57" s="21">
        <f>'Activa 2019'!S19</f>
        <v>2676.6</v>
      </c>
    </row>
    <row r="58" spans="1:13" x14ac:dyDescent="0.2">
      <c r="A58" s="4" t="s">
        <v>0</v>
      </c>
      <c r="B58" s="11">
        <v>41010</v>
      </c>
      <c r="C58" s="11"/>
      <c r="D58" s="11"/>
      <c r="E58" s="10" t="s">
        <v>54</v>
      </c>
      <c r="F58" s="21">
        <v>6390.6500000000015</v>
      </c>
      <c r="G58" s="21">
        <v>6403.0250000000015</v>
      </c>
      <c r="H58" s="21">
        <v>2978.6249999999991</v>
      </c>
      <c r="I58" s="21">
        <v>2978.6249999999991</v>
      </c>
      <c r="J58" s="6">
        <f>'Activa 2019'!M52</f>
        <v>2978.6249999999991</v>
      </c>
      <c r="K58" s="21">
        <f>'Activa 2019'!O52</f>
        <v>550.91071428571468</v>
      </c>
      <c r="L58" s="21">
        <f>'Activa 2019'!Q52</f>
        <v>1021.625</v>
      </c>
      <c r="M58" s="21">
        <f>'Activa 2019'!S52</f>
        <v>1427.875</v>
      </c>
    </row>
    <row r="59" spans="1:13" x14ac:dyDescent="0.2">
      <c r="A59" s="4" t="s">
        <v>0</v>
      </c>
      <c r="B59" s="11">
        <v>41015</v>
      </c>
      <c r="C59" s="11"/>
      <c r="D59" s="11"/>
      <c r="E59" s="29" t="s">
        <v>53</v>
      </c>
      <c r="F59" s="21">
        <v>278.89999999999998</v>
      </c>
      <c r="G59" s="21">
        <v>278.89999999999998</v>
      </c>
      <c r="H59" s="21">
        <v>278.89999999999998</v>
      </c>
      <c r="I59" s="21">
        <v>278.89999999999998</v>
      </c>
      <c r="J59" s="6">
        <f>'Activa 2019'!M61</f>
        <v>278.89999999999998</v>
      </c>
      <c r="K59" s="21">
        <f>'Activa 2019'!O61</f>
        <v>278.89999999999998</v>
      </c>
      <c r="L59" s="21">
        <f>'Activa 2019'!Q61</f>
        <v>278.18888888888887</v>
      </c>
      <c r="M59" s="21">
        <f>'Activa 2019'!S61</f>
        <v>135.30000000000001</v>
      </c>
    </row>
    <row r="60" spans="1:13" x14ac:dyDescent="0.2">
      <c r="A60" s="4" t="s">
        <v>0</v>
      </c>
      <c r="B60" s="11">
        <v>41020</v>
      </c>
      <c r="C60" s="11"/>
      <c r="D60" s="11"/>
      <c r="E60" s="10" t="s">
        <v>52</v>
      </c>
      <c r="F60" s="21">
        <v>8426.75</v>
      </c>
      <c r="G60" s="21">
        <v>9176.75</v>
      </c>
      <c r="H60" s="21">
        <v>3268.25</v>
      </c>
      <c r="I60" s="21">
        <v>3268.25</v>
      </c>
      <c r="J60" s="6">
        <f>'Activa 2019'!M78</f>
        <v>4254.25</v>
      </c>
      <c r="K60" s="21">
        <f>'Activa 2019'!O78</f>
        <v>2896.5</v>
      </c>
      <c r="L60" s="21">
        <f>'Activa 2019'!Q78</f>
        <v>3617.5</v>
      </c>
      <c r="M60" s="21">
        <f>'Activa 2019'!S78</f>
        <v>5367.5</v>
      </c>
    </row>
    <row r="61" spans="1:13" x14ac:dyDescent="0.2">
      <c r="A61" s="4" t="s">
        <v>0</v>
      </c>
      <c r="B61" s="11">
        <v>41025</v>
      </c>
      <c r="C61" s="11"/>
      <c r="D61" s="11"/>
      <c r="E61" s="29" t="s">
        <v>51</v>
      </c>
      <c r="F61" s="21">
        <v>678.40000000000009</v>
      </c>
      <c r="G61" s="21">
        <v>678.40000000000009</v>
      </c>
      <c r="H61" s="21">
        <v>678.40000000000009</v>
      </c>
      <c r="I61" s="21">
        <v>680.29714285714283</v>
      </c>
      <c r="J61" s="6">
        <f>'Activa 2019'!M86</f>
        <v>680.29714285714283</v>
      </c>
      <c r="K61" s="21">
        <f>'Activa 2019'!O86</f>
        <v>0</v>
      </c>
      <c r="L61" s="21">
        <f>'Activa 2019'!Q86</f>
        <v>0</v>
      </c>
      <c r="M61" s="21">
        <f>'Activa 2019'!S86</f>
        <v>0</v>
      </c>
    </row>
    <row r="62" spans="1:13" x14ac:dyDescent="0.2">
      <c r="A62" s="4"/>
      <c r="B62" s="11">
        <v>41026</v>
      </c>
      <c r="C62" s="11"/>
      <c r="D62" s="11"/>
      <c r="E62" s="29" t="s">
        <v>50</v>
      </c>
      <c r="F62" s="21">
        <v>0</v>
      </c>
      <c r="G62" s="21">
        <v>0</v>
      </c>
      <c r="H62" s="21">
        <v>0</v>
      </c>
      <c r="I62" s="21">
        <v>0</v>
      </c>
      <c r="J62" s="6">
        <v>0</v>
      </c>
      <c r="K62" s="21">
        <v>0</v>
      </c>
      <c r="L62" s="21">
        <v>0</v>
      </c>
      <c r="M62" s="21">
        <v>0</v>
      </c>
    </row>
    <row r="63" spans="1:13" x14ac:dyDescent="0.2">
      <c r="A63" s="4" t="s">
        <v>0</v>
      </c>
      <c r="B63" s="11">
        <v>41027</v>
      </c>
      <c r="C63" s="11"/>
      <c r="D63" s="11"/>
      <c r="E63" s="29" t="s">
        <v>49</v>
      </c>
      <c r="F63" s="21">
        <v>383.21428571428572</v>
      </c>
      <c r="G63" s="21">
        <v>383.21428571428572</v>
      </c>
      <c r="H63" s="21">
        <v>383.21428571428572</v>
      </c>
      <c r="I63" s="21">
        <v>383.21428571428572</v>
      </c>
      <c r="J63" s="6">
        <f>'Activa 2019'!M25</f>
        <v>383.21428571428572</v>
      </c>
      <c r="K63" s="21">
        <f>'Activa 2019'!O25</f>
        <v>383.21428571428572</v>
      </c>
      <c r="L63" s="21">
        <f>'Activa 2019'!Q25</f>
        <v>383.21428571428572</v>
      </c>
      <c r="M63" s="21">
        <f>'Activa 2019'!S25</f>
        <v>383.21428571428572</v>
      </c>
    </row>
    <row r="64" spans="1:13" x14ac:dyDescent="0.2">
      <c r="A64" s="4"/>
      <c r="B64" s="11"/>
      <c r="C64" s="11"/>
      <c r="D64" s="11"/>
      <c r="E64" s="29" t="s">
        <v>0</v>
      </c>
      <c r="F64" s="33" t="s">
        <v>0</v>
      </c>
      <c r="G64" s="33" t="s">
        <v>0</v>
      </c>
      <c r="H64" s="33"/>
      <c r="I64" s="33"/>
      <c r="J64" s="7"/>
      <c r="K64" s="33"/>
      <c r="L64" s="33"/>
      <c r="M64" s="33"/>
    </row>
    <row r="65" spans="1:13" x14ac:dyDescent="0.2">
      <c r="A65" s="4"/>
      <c r="B65" s="11"/>
      <c r="C65" s="11"/>
      <c r="D65" s="11"/>
      <c r="E65" s="19" t="s">
        <v>48</v>
      </c>
      <c r="F65" s="12">
        <v>18409.114285714288</v>
      </c>
      <c r="G65" s="12">
        <f>SUM(G57:G64)</f>
        <v>19054.889285714289</v>
      </c>
      <c r="H65" s="12">
        <f t="shared" ref="H65:M65" si="5">SUM(H57:H64)</f>
        <v>7587.3892857142846</v>
      </c>
      <c r="I65" s="12">
        <v>7589.2864285714277</v>
      </c>
      <c r="J65" s="13">
        <f t="shared" si="5"/>
        <v>8575.2864285714295</v>
      </c>
      <c r="K65" s="12">
        <f t="shared" si="5"/>
        <v>6786.125</v>
      </c>
      <c r="L65" s="12">
        <f t="shared" si="5"/>
        <v>7977.1281746031736</v>
      </c>
      <c r="M65" s="12">
        <f t="shared" si="5"/>
        <v>9990.4892857142877</v>
      </c>
    </row>
    <row r="66" spans="1:13" x14ac:dyDescent="0.2">
      <c r="A66" s="4"/>
      <c r="B66" s="11"/>
      <c r="C66" s="11"/>
      <c r="D66" s="11"/>
      <c r="E66" s="10"/>
      <c r="F66" s="9"/>
      <c r="G66" s="9"/>
      <c r="H66" s="9"/>
      <c r="I66" s="9"/>
      <c r="J66" s="6"/>
      <c r="K66" s="9"/>
      <c r="L66" s="9"/>
      <c r="M66" s="9"/>
    </row>
    <row r="67" spans="1:13" x14ac:dyDescent="0.2">
      <c r="A67" s="4"/>
      <c r="B67" s="11"/>
      <c r="C67" s="11"/>
      <c r="D67" s="11"/>
      <c r="E67" s="10"/>
      <c r="F67" s="9"/>
      <c r="G67" s="9"/>
      <c r="H67" s="9"/>
      <c r="I67" s="9"/>
      <c r="J67" s="6"/>
      <c r="K67" s="9"/>
      <c r="L67" s="9"/>
      <c r="M67" s="9"/>
    </row>
    <row r="68" spans="1:13" x14ac:dyDescent="0.2">
      <c r="A68" s="25"/>
      <c r="B68" s="24" t="s">
        <v>47</v>
      </c>
      <c r="C68" s="19" t="s">
        <v>46</v>
      </c>
      <c r="D68" s="11"/>
      <c r="F68" s="9"/>
      <c r="G68" s="9"/>
      <c r="H68" s="9"/>
      <c r="I68" s="9"/>
      <c r="J68" s="6"/>
      <c r="K68" s="9"/>
      <c r="L68" s="9"/>
      <c r="M68" s="9"/>
    </row>
    <row r="69" spans="1:13" x14ac:dyDescent="0.2">
      <c r="A69" s="4" t="s">
        <v>0</v>
      </c>
      <c r="B69" s="11">
        <v>42000</v>
      </c>
      <c r="C69" s="11"/>
      <c r="D69" s="11"/>
      <c r="E69" s="10" t="s">
        <v>45</v>
      </c>
      <c r="F69" s="21">
        <v>11360</v>
      </c>
      <c r="G69" s="21">
        <v>11360</v>
      </c>
      <c r="H69" s="21">
        <v>11360</v>
      </c>
      <c r="I69" s="21">
        <v>14454</v>
      </c>
      <c r="J69" s="32">
        <v>19408.613999999998</v>
      </c>
      <c r="K69" s="21">
        <v>14454</v>
      </c>
      <c r="L69" s="21">
        <v>14454</v>
      </c>
      <c r="M69" s="21">
        <v>14454</v>
      </c>
    </row>
    <row r="70" spans="1:13" x14ac:dyDescent="0.2">
      <c r="A70" s="4" t="s">
        <v>0</v>
      </c>
      <c r="B70" s="11">
        <v>42010</v>
      </c>
      <c r="C70" s="11"/>
      <c r="D70" s="11"/>
      <c r="E70" s="10" t="s">
        <v>44</v>
      </c>
      <c r="F70" s="21">
        <v>889.07</v>
      </c>
      <c r="G70" s="21">
        <v>1182</v>
      </c>
      <c r="H70" s="21">
        <v>1631.96</v>
      </c>
      <c r="I70" s="21">
        <v>1500</v>
      </c>
      <c r="J70" s="27">
        <v>6633</v>
      </c>
      <c r="K70" s="21">
        <v>1500</v>
      </c>
      <c r="L70" s="21">
        <v>1500</v>
      </c>
      <c r="M70" s="21">
        <v>1500</v>
      </c>
    </row>
    <row r="71" spans="1:13" x14ac:dyDescent="0.2">
      <c r="A71" s="4"/>
      <c r="B71" s="11">
        <v>42017</v>
      </c>
      <c r="C71" s="11"/>
      <c r="D71" s="11"/>
      <c r="E71" s="10" t="s">
        <v>269</v>
      </c>
      <c r="F71" s="21"/>
      <c r="G71" s="21">
        <v>363</v>
      </c>
      <c r="H71" s="21">
        <v>0</v>
      </c>
      <c r="I71" s="21"/>
      <c r="J71" s="27">
        <v>343</v>
      </c>
      <c r="K71" s="21"/>
      <c r="L71" s="21"/>
      <c r="M71" s="21"/>
    </row>
    <row r="72" spans="1:13" x14ac:dyDescent="0.2">
      <c r="A72" s="4" t="s">
        <v>0</v>
      </c>
      <c r="B72" s="11">
        <v>42020</v>
      </c>
      <c r="C72" s="11"/>
      <c r="D72" s="11"/>
      <c r="E72" s="10" t="s">
        <v>43</v>
      </c>
      <c r="F72" s="21">
        <v>1137.23</v>
      </c>
      <c r="G72" s="21">
        <v>821</v>
      </c>
      <c r="H72" s="21">
        <v>885.7</v>
      </c>
      <c r="I72" s="21">
        <v>1000</v>
      </c>
      <c r="J72" s="27">
        <v>846</v>
      </c>
      <c r="K72" s="21">
        <v>1000</v>
      </c>
      <c r="L72" s="21">
        <v>1000</v>
      </c>
      <c r="M72" s="21">
        <v>1000</v>
      </c>
    </row>
    <row r="73" spans="1:13" x14ac:dyDescent="0.2">
      <c r="A73" s="4" t="s">
        <v>0</v>
      </c>
      <c r="B73" s="23">
        <v>42021</v>
      </c>
      <c r="C73" s="11"/>
      <c r="D73" s="11"/>
      <c r="E73" s="10" t="s">
        <v>42</v>
      </c>
      <c r="F73" s="21">
        <v>112.82</v>
      </c>
      <c r="G73" s="21">
        <v>113</v>
      </c>
      <c r="H73" s="21">
        <v>115.83</v>
      </c>
      <c r="I73" s="21">
        <v>115</v>
      </c>
      <c r="J73" s="27">
        <v>118</v>
      </c>
      <c r="K73" s="21">
        <v>115</v>
      </c>
      <c r="L73" s="21">
        <v>115</v>
      </c>
      <c r="M73" s="21">
        <v>115</v>
      </c>
    </row>
    <row r="74" spans="1:13" x14ac:dyDescent="0.2">
      <c r="A74" s="4" t="s">
        <v>0</v>
      </c>
      <c r="B74" s="11">
        <v>42030</v>
      </c>
      <c r="C74" s="11"/>
      <c r="D74" s="11"/>
      <c r="E74" s="10" t="s">
        <v>41</v>
      </c>
      <c r="F74" s="21">
        <v>3449.52</v>
      </c>
      <c r="G74" s="21">
        <v>1910</v>
      </c>
      <c r="H74" s="21">
        <v>422.72</v>
      </c>
      <c r="I74" s="21">
        <v>3000</v>
      </c>
      <c r="J74" s="27">
        <v>503</v>
      </c>
      <c r="K74" s="21">
        <v>3000</v>
      </c>
      <c r="L74" s="21">
        <v>3000</v>
      </c>
      <c r="M74" s="21">
        <v>3000</v>
      </c>
    </row>
    <row r="75" spans="1:13" x14ac:dyDescent="0.2">
      <c r="A75" s="4" t="s">
        <v>0</v>
      </c>
      <c r="B75" s="11">
        <v>42040</v>
      </c>
      <c r="C75" s="11"/>
      <c r="D75" s="11"/>
      <c r="E75" s="10" t="s">
        <v>40</v>
      </c>
      <c r="F75" s="21">
        <v>868.81</v>
      </c>
      <c r="G75" s="21">
        <v>763</v>
      </c>
      <c r="H75" s="21">
        <v>1238</v>
      </c>
      <c r="I75" s="21">
        <v>950</v>
      </c>
      <c r="J75" s="27">
        <v>306</v>
      </c>
      <c r="K75" s="21">
        <v>950</v>
      </c>
      <c r="L75" s="21">
        <v>950</v>
      </c>
      <c r="M75" s="21">
        <v>950</v>
      </c>
    </row>
    <row r="76" spans="1:13" x14ac:dyDescent="0.2">
      <c r="A76" s="4" t="s">
        <v>0</v>
      </c>
      <c r="B76" s="11">
        <v>42050</v>
      </c>
      <c r="C76" s="11"/>
      <c r="D76" s="11"/>
      <c r="E76" s="10" t="s">
        <v>39</v>
      </c>
      <c r="F76" s="21">
        <v>3425.92</v>
      </c>
      <c r="G76" s="21">
        <v>3996</v>
      </c>
      <c r="H76" s="21">
        <v>3968.27</v>
      </c>
      <c r="I76" s="21">
        <v>4000</v>
      </c>
      <c r="J76" s="27">
        <v>1786</v>
      </c>
      <c r="K76" s="21">
        <v>4000</v>
      </c>
      <c r="L76" s="21">
        <v>4000</v>
      </c>
      <c r="M76" s="21">
        <v>4000</v>
      </c>
    </row>
    <row r="77" spans="1:13" x14ac:dyDescent="0.2">
      <c r="A77" s="4" t="s">
        <v>0</v>
      </c>
      <c r="B77" s="11">
        <v>42055</v>
      </c>
      <c r="C77" s="11"/>
      <c r="D77" s="11"/>
      <c r="E77" s="10" t="s">
        <v>38</v>
      </c>
      <c r="F77" s="21">
        <v>1064.19</v>
      </c>
      <c r="G77" s="21">
        <v>-1234</v>
      </c>
      <c r="H77" s="21">
        <v>890.53</v>
      </c>
      <c r="I77" s="21">
        <v>1100</v>
      </c>
      <c r="J77" s="27">
        <v>985</v>
      </c>
      <c r="K77" s="21">
        <v>1100</v>
      </c>
      <c r="L77" s="21">
        <v>1100</v>
      </c>
      <c r="M77" s="21">
        <v>1100</v>
      </c>
    </row>
    <row r="78" spans="1:13" x14ac:dyDescent="0.2">
      <c r="A78" s="4" t="s">
        <v>0</v>
      </c>
      <c r="B78" s="11">
        <v>42060</v>
      </c>
      <c r="C78" s="11"/>
      <c r="D78" s="11"/>
      <c r="E78" s="10" t="s">
        <v>37</v>
      </c>
      <c r="F78" s="21">
        <v>2344.92</v>
      </c>
      <c r="G78" s="21">
        <v>4058</v>
      </c>
      <c r="H78" s="21">
        <v>4001.75</v>
      </c>
      <c r="I78" s="21">
        <v>4000</v>
      </c>
      <c r="J78" s="27">
        <v>4731</v>
      </c>
      <c r="K78" s="21">
        <v>4000</v>
      </c>
      <c r="L78" s="21">
        <v>4000</v>
      </c>
      <c r="M78" s="21">
        <v>4000</v>
      </c>
    </row>
    <row r="79" spans="1:13" x14ac:dyDescent="0.2">
      <c r="A79" s="4" t="s">
        <v>0</v>
      </c>
      <c r="B79" s="11">
        <v>42070</v>
      </c>
      <c r="C79" s="11"/>
      <c r="D79" s="11"/>
      <c r="E79" s="10" t="s">
        <v>36</v>
      </c>
      <c r="F79" s="21">
        <v>537.61</v>
      </c>
      <c r="G79" s="21">
        <v>610</v>
      </c>
      <c r="H79" s="21">
        <v>2342.1799999999998</v>
      </c>
      <c r="I79" s="21">
        <v>1500</v>
      </c>
      <c r="J79" s="27">
        <v>2066</v>
      </c>
      <c r="K79" s="21">
        <v>1500</v>
      </c>
      <c r="L79" s="21">
        <v>1500</v>
      </c>
      <c r="M79" s="21">
        <v>1500</v>
      </c>
    </row>
    <row r="80" spans="1:13" x14ac:dyDescent="0.2">
      <c r="A80" s="4" t="s">
        <v>0</v>
      </c>
      <c r="B80" s="11">
        <v>42080</v>
      </c>
      <c r="C80" s="11"/>
      <c r="D80" s="11"/>
      <c r="E80" s="10" t="s">
        <v>35</v>
      </c>
      <c r="F80" s="21">
        <v>182.71</v>
      </c>
      <c r="G80" s="21">
        <v>14</v>
      </c>
      <c r="H80" s="21">
        <v>680.33</v>
      </c>
      <c r="I80" s="21">
        <v>250</v>
      </c>
      <c r="J80" s="27">
        <v>14</v>
      </c>
      <c r="K80" s="21">
        <v>250</v>
      </c>
      <c r="L80" s="21">
        <v>250</v>
      </c>
      <c r="M80" s="21">
        <v>250</v>
      </c>
    </row>
    <row r="81" spans="1:13" x14ac:dyDescent="0.2">
      <c r="A81" s="4"/>
      <c r="B81" s="11"/>
      <c r="C81" s="11"/>
      <c r="D81" s="11"/>
      <c r="E81" s="10" t="s">
        <v>0</v>
      </c>
      <c r="F81" s="20" t="s">
        <v>0</v>
      </c>
      <c r="G81" s="20" t="s">
        <v>0</v>
      </c>
      <c r="H81" s="20" t="s">
        <v>0</v>
      </c>
      <c r="I81" s="20"/>
      <c r="J81" s="7"/>
      <c r="K81" s="20"/>
      <c r="L81" s="20"/>
      <c r="M81" s="20"/>
    </row>
    <row r="82" spans="1:13" x14ac:dyDescent="0.2">
      <c r="A82" s="4"/>
      <c r="B82" s="11"/>
      <c r="C82" s="11"/>
      <c r="D82" s="11"/>
      <c r="E82" s="19" t="s">
        <v>34</v>
      </c>
      <c r="F82" s="12">
        <v>25372.800000000003</v>
      </c>
      <c r="G82" s="12">
        <f>SUM(G69:G81)</f>
        <v>23956</v>
      </c>
      <c r="H82" s="12">
        <f t="shared" ref="H82:M82" si="6">SUM(H69:H81)</f>
        <v>27537.27</v>
      </c>
      <c r="I82" s="12">
        <v>31869</v>
      </c>
      <c r="J82" s="13">
        <f t="shared" si="6"/>
        <v>37739.614000000001</v>
      </c>
      <c r="K82" s="12">
        <f t="shared" si="6"/>
        <v>31869</v>
      </c>
      <c r="L82" s="12">
        <f t="shared" si="6"/>
        <v>31869</v>
      </c>
      <c r="M82" s="12">
        <f t="shared" si="6"/>
        <v>31869</v>
      </c>
    </row>
    <row r="83" spans="1:13" x14ac:dyDescent="0.2">
      <c r="A83" s="4"/>
      <c r="B83" s="11"/>
      <c r="C83" s="11"/>
      <c r="D83" s="11"/>
      <c r="E83" s="10"/>
      <c r="F83" s="9"/>
      <c r="G83" s="9"/>
      <c r="H83" s="9"/>
      <c r="I83" s="9"/>
      <c r="J83" s="6"/>
      <c r="K83" s="9"/>
      <c r="L83" s="9"/>
      <c r="M83" s="9"/>
    </row>
    <row r="84" spans="1:13" x14ac:dyDescent="0.2">
      <c r="A84" s="4"/>
      <c r="B84" s="11"/>
      <c r="C84" s="11"/>
      <c r="D84" s="11"/>
      <c r="E84" s="10"/>
      <c r="F84" s="9"/>
      <c r="G84" s="9"/>
      <c r="H84" s="9"/>
      <c r="I84" s="9"/>
      <c r="J84" s="6"/>
      <c r="K84" s="9"/>
      <c r="L84" s="9"/>
      <c r="M84" s="9"/>
    </row>
    <row r="85" spans="1:13" x14ac:dyDescent="0.2">
      <c r="A85" s="25"/>
      <c r="B85" s="24" t="s">
        <v>33</v>
      </c>
      <c r="C85" s="19" t="s">
        <v>32</v>
      </c>
      <c r="D85" s="11"/>
      <c r="F85" s="9"/>
      <c r="G85" s="9"/>
      <c r="H85" s="9"/>
      <c r="I85" s="9"/>
      <c r="J85" s="6"/>
      <c r="K85" s="9"/>
      <c r="L85" s="9"/>
      <c r="M85" s="9"/>
    </row>
    <row r="86" spans="1:13" x14ac:dyDescent="0.2">
      <c r="A86" s="4" t="s">
        <v>0</v>
      </c>
      <c r="B86" s="11">
        <v>45000</v>
      </c>
      <c r="C86" s="11"/>
      <c r="D86" s="11"/>
      <c r="E86" s="29" t="s">
        <v>31</v>
      </c>
      <c r="F86" s="21">
        <v>5407.92</v>
      </c>
      <c r="G86" s="21">
        <v>5388</v>
      </c>
      <c r="H86" s="21">
        <v>5524</v>
      </c>
      <c r="I86" s="21">
        <v>5500</v>
      </c>
      <c r="J86" s="31">
        <v>5524</v>
      </c>
      <c r="K86" s="21">
        <v>5500</v>
      </c>
      <c r="L86" s="21">
        <v>5500</v>
      </c>
      <c r="M86" s="21">
        <v>5500</v>
      </c>
    </row>
    <row r="87" spans="1:13" x14ac:dyDescent="0.2">
      <c r="A87" s="30" t="s">
        <v>0</v>
      </c>
      <c r="B87" s="23">
        <v>45001</v>
      </c>
      <c r="C87" s="11"/>
      <c r="D87" s="11"/>
      <c r="E87" s="22" t="s">
        <v>30</v>
      </c>
      <c r="F87" s="21">
        <v>2597.5100000000002</v>
      </c>
      <c r="G87" s="21">
        <v>2867</v>
      </c>
      <c r="H87" s="21">
        <v>2833.35</v>
      </c>
      <c r="I87" s="21">
        <v>2700</v>
      </c>
      <c r="J87" s="27">
        <v>2762</v>
      </c>
      <c r="K87" s="21">
        <v>2700</v>
      </c>
      <c r="L87" s="21">
        <v>2700</v>
      </c>
      <c r="M87" s="21">
        <v>2700</v>
      </c>
    </row>
    <row r="88" spans="1:13" x14ac:dyDescent="0.2">
      <c r="A88" s="4" t="s">
        <v>0</v>
      </c>
      <c r="B88" s="11">
        <v>45010</v>
      </c>
      <c r="C88" s="11"/>
      <c r="D88" s="11"/>
      <c r="E88" s="29" t="s">
        <v>28</v>
      </c>
      <c r="F88" s="21">
        <v>1474</v>
      </c>
      <c r="G88" s="21">
        <v>2934</v>
      </c>
      <c r="H88" s="21">
        <v>6778</v>
      </c>
      <c r="I88" s="21">
        <v>4000</v>
      </c>
      <c r="J88" s="27">
        <v>5092</v>
      </c>
      <c r="K88" s="21">
        <v>4000</v>
      </c>
      <c r="L88" s="21">
        <v>4000</v>
      </c>
      <c r="M88" s="21">
        <v>4000</v>
      </c>
    </row>
    <row r="89" spans="1:13" x14ac:dyDescent="0.2">
      <c r="A89" s="4"/>
      <c r="B89" s="11">
        <v>45011</v>
      </c>
      <c r="C89" s="11"/>
      <c r="D89" s="11"/>
      <c r="E89" s="29" t="s">
        <v>315</v>
      </c>
      <c r="F89" s="21"/>
      <c r="G89" s="21"/>
      <c r="H89" s="21"/>
      <c r="I89" s="21"/>
      <c r="J89" s="27">
        <v>5261</v>
      </c>
      <c r="K89" s="21"/>
      <c r="L89" s="21"/>
      <c r="M89" s="21"/>
    </row>
    <row r="90" spans="1:13" x14ac:dyDescent="0.2">
      <c r="A90" s="4" t="s">
        <v>0</v>
      </c>
      <c r="B90" s="11">
        <v>45015</v>
      </c>
      <c r="C90" s="11"/>
      <c r="D90" s="11"/>
      <c r="E90" s="29" t="s">
        <v>262</v>
      </c>
      <c r="F90" s="21">
        <v>3097.74</v>
      </c>
      <c r="G90" s="21">
        <v>4335</v>
      </c>
      <c r="H90" s="21">
        <v>4071</v>
      </c>
      <c r="I90" s="21">
        <v>4250</v>
      </c>
      <c r="J90" s="27">
        <v>2325</v>
      </c>
      <c r="K90" s="21">
        <v>4250</v>
      </c>
      <c r="L90" s="21">
        <v>4250</v>
      </c>
      <c r="M90" s="21">
        <v>4250</v>
      </c>
    </row>
    <row r="91" spans="1:13" x14ac:dyDescent="0.2">
      <c r="A91" s="4" t="s">
        <v>0</v>
      </c>
      <c r="B91" s="11">
        <v>45020</v>
      </c>
      <c r="C91" s="11"/>
      <c r="D91" s="11"/>
      <c r="E91" s="10" t="s">
        <v>27</v>
      </c>
      <c r="F91" s="21">
        <v>1391.5</v>
      </c>
      <c r="G91" s="21">
        <v>1392</v>
      </c>
      <c r="H91" s="21">
        <v>1392</v>
      </c>
      <c r="I91" s="21">
        <v>1400</v>
      </c>
      <c r="J91" s="27">
        <v>1392</v>
      </c>
      <c r="K91" s="21">
        <v>1400</v>
      </c>
      <c r="L91" s="21">
        <v>1400</v>
      </c>
      <c r="M91" s="21">
        <v>1400</v>
      </c>
    </row>
    <row r="92" spans="1:13" x14ac:dyDescent="0.2">
      <c r="A92" s="4" t="s">
        <v>0</v>
      </c>
      <c r="B92" s="11">
        <v>45030</v>
      </c>
      <c r="C92" s="11"/>
      <c r="D92" s="11"/>
      <c r="E92" s="29" t="s">
        <v>26</v>
      </c>
      <c r="F92" s="21">
        <v>344.15</v>
      </c>
      <c r="G92" s="21">
        <v>179</v>
      </c>
      <c r="H92" s="21">
        <v>303</v>
      </c>
      <c r="I92" s="21">
        <v>300</v>
      </c>
      <c r="J92" s="27">
        <v>147</v>
      </c>
      <c r="K92" s="21">
        <v>300</v>
      </c>
      <c r="L92" s="21">
        <v>300</v>
      </c>
      <c r="M92" s="21">
        <v>300</v>
      </c>
    </row>
    <row r="93" spans="1:13" x14ac:dyDescent="0.2">
      <c r="A93" s="4"/>
      <c r="B93" s="11">
        <v>45040</v>
      </c>
      <c r="C93" s="11"/>
      <c r="D93" s="11"/>
      <c r="E93" s="29" t="s">
        <v>270</v>
      </c>
      <c r="F93" s="21"/>
      <c r="G93" s="21">
        <v>47</v>
      </c>
      <c r="H93" s="21">
        <v>49</v>
      </c>
      <c r="I93" s="21"/>
      <c r="J93" s="27"/>
      <c r="K93" s="21"/>
      <c r="L93" s="21"/>
      <c r="M93" s="21"/>
    </row>
    <row r="94" spans="1:13" x14ac:dyDescent="0.2">
      <c r="A94" s="4" t="s">
        <v>0</v>
      </c>
      <c r="B94" s="11">
        <v>45060</v>
      </c>
      <c r="C94" s="11"/>
      <c r="D94" s="11"/>
      <c r="E94" s="10" t="s">
        <v>25</v>
      </c>
      <c r="F94" s="21">
        <v>3288.23</v>
      </c>
      <c r="G94" s="21">
        <v>3058</v>
      </c>
      <c r="H94" s="21">
        <v>3278</v>
      </c>
      <c r="I94" s="21">
        <v>3250</v>
      </c>
      <c r="J94" s="27">
        <v>4224</v>
      </c>
      <c r="K94" s="21">
        <v>3250</v>
      </c>
      <c r="L94" s="21">
        <v>3250</v>
      </c>
      <c r="M94" s="21">
        <v>3250</v>
      </c>
    </row>
    <row r="95" spans="1:13" x14ac:dyDescent="0.2">
      <c r="A95" s="4"/>
      <c r="B95" s="11">
        <v>45070</v>
      </c>
      <c r="C95" s="11"/>
      <c r="D95" s="11"/>
      <c r="E95" s="10" t="s">
        <v>284</v>
      </c>
      <c r="F95" s="21"/>
      <c r="G95" s="21">
        <v>0</v>
      </c>
      <c r="H95" s="21">
        <v>12</v>
      </c>
      <c r="I95" s="21">
        <v>0</v>
      </c>
      <c r="J95" s="27">
        <v>23</v>
      </c>
      <c r="K95" s="21">
        <v>0</v>
      </c>
      <c r="L95" s="21">
        <v>0</v>
      </c>
      <c r="M95" s="21">
        <v>0</v>
      </c>
    </row>
    <row r="96" spans="1:13" x14ac:dyDescent="0.2">
      <c r="A96" s="4" t="s">
        <v>0</v>
      </c>
      <c r="B96" s="11">
        <v>45080</v>
      </c>
      <c r="C96" s="11"/>
      <c r="D96" s="11"/>
      <c r="E96" s="10" t="s">
        <v>24</v>
      </c>
      <c r="F96" s="21">
        <v>295.5</v>
      </c>
      <c r="G96" s="21">
        <v>693</v>
      </c>
      <c r="H96" s="21">
        <v>691.84</v>
      </c>
      <c r="I96" s="21">
        <v>700</v>
      </c>
      <c r="J96" s="27">
        <v>355</v>
      </c>
      <c r="K96" s="21">
        <v>700</v>
      </c>
      <c r="L96" s="21">
        <v>700</v>
      </c>
      <c r="M96" s="21">
        <v>700</v>
      </c>
    </row>
    <row r="97" spans="1:13" x14ac:dyDescent="0.2">
      <c r="A97" s="4" t="s">
        <v>0</v>
      </c>
      <c r="B97" s="11">
        <v>45085</v>
      </c>
      <c r="C97" s="11"/>
      <c r="D97" s="11"/>
      <c r="E97" s="10" t="s">
        <v>23</v>
      </c>
      <c r="F97" s="21">
        <v>365.78</v>
      </c>
      <c r="G97" s="21">
        <v>358</v>
      </c>
      <c r="H97" s="21">
        <v>744</v>
      </c>
      <c r="I97" s="21">
        <v>500</v>
      </c>
      <c r="J97" s="27">
        <v>814</v>
      </c>
      <c r="K97" s="21">
        <v>500</v>
      </c>
      <c r="L97" s="21">
        <v>500</v>
      </c>
      <c r="M97" s="21">
        <v>500</v>
      </c>
    </row>
    <row r="98" spans="1:13" x14ac:dyDescent="0.2">
      <c r="A98" s="4"/>
      <c r="B98" s="11">
        <v>45090</v>
      </c>
      <c r="C98" s="11"/>
      <c r="D98" s="11"/>
      <c r="E98" s="10" t="s">
        <v>22</v>
      </c>
      <c r="F98" s="21">
        <v>0</v>
      </c>
      <c r="G98" s="21">
        <v>1462</v>
      </c>
      <c r="H98" s="21">
        <v>847</v>
      </c>
      <c r="I98" s="21">
        <v>850</v>
      </c>
      <c r="J98" s="27">
        <v>993</v>
      </c>
      <c r="K98" s="21">
        <v>850</v>
      </c>
      <c r="L98" s="21">
        <v>850</v>
      </c>
      <c r="M98" s="21">
        <v>850</v>
      </c>
    </row>
    <row r="99" spans="1:13" x14ac:dyDescent="0.2">
      <c r="A99" s="4"/>
      <c r="B99" s="11">
        <v>45095</v>
      </c>
      <c r="C99" s="11"/>
      <c r="D99" s="11"/>
      <c r="E99" s="10" t="s">
        <v>21</v>
      </c>
      <c r="F99" s="21">
        <v>7020</v>
      </c>
      <c r="G99" s="21">
        <v>6885</v>
      </c>
      <c r="H99" s="21">
        <v>5761.98</v>
      </c>
      <c r="I99" s="21">
        <v>6000</v>
      </c>
      <c r="J99" s="27">
        <v>1610</v>
      </c>
      <c r="K99" s="21">
        <v>6000</v>
      </c>
      <c r="L99" s="21">
        <v>6000</v>
      </c>
      <c r="M99" s="21">
        <v>6000</v>
      </c>
    </row>
    <row r="100" spans="1:13" x14ac:dyDescent="0.2">
      <c r="A100" s="4" t="s">
        <v>0</v>
      </c>
      <c r="B100" s="11">
        <v>45100</v>
      </c>
      <c r="C100" s="11"/>
      <c r="D100" s="11"/>
      <c r="E100" s="10" t="s">
        <v>20</v>
      </c>
      <c r="F100" s="21">
        <v>505.3</v>
      </c>
      <c r="G100" s="21">
        <v>1004</v>
      </c>
      <c r="H100" s="21">
        <v>1052.96</v>
      </c>
      <c r="I100" s="21">
        <v>1100</v>
      </c>
      <c r="J100" s="27">
        <v>512</v>
      </c>
      <c r="K100" s="21">
        <v>1100</v>
      </c>
      <c r="L100" s="21">
        <v>1100</v>
      </c>
      <c r="M100" s="21">
        <v>1100</v>
      </c>
    </row>
    <row r="101" spans="1:13" x14ac:dyDescent="0.2">
      <c r="A101" s="4" t="s">
        <v>0</v>
      </c>
      <c r="B101" s="11">
        <v>45110</v>
      </c>
      <c r="C101" s="11"/>
      <c r="D101" s="11"/>
      <c r="E101" s="10" t="s">
        <v>19</v>
      </c>
      <c r="F101" s="21">
        <v>3488.82</v>
      </c>
      <c r="G101" s="21">
        <v>2068</v>
      </c>
      <c r="H101" s="21">
        <v>461.32</v>
      </c>
      <c r="I101" s="21">
        <v>1000</v>
      </c>
      <c r="J101" s="27">
        <v>858</v>
      </c>
      <c r="K101" s="21">
        <v>1000</v>
      </c>
      <c r="L101" s="21">
        <v>1000</v>
      </c>
      <c r="M101" s="21">
        <v>1000</v>
      </c>
    </row>
    <row r="102" spans="1:13" x14ac:dyDescent="0.2">
      <c r="A102" s="4" t="s">
        <v>0</v>
      </c>
      <c r="B102" s="11">
        <v>45120</v>
      </c>
      <c r="C102" s="11"/>
      <c r="D102" s="11"/>
      <c r="E102" s="10" t="s">
        <v>18</v>
      </c>
      <c r="F102" s="21">
        <v>132.53</v>
      </c>
      <c r="G102" s="21">
        <v>10</v>
      </c>
      <c r="H102" s="21">
        <v>91.8</v>
      </c>
      <c r="I102" s="21">
        <v>100</v>
      </c>
      <c r="J102" s="27">
        <v>850</v>
      </c>
      <c r="K102" s="21">
        <v>100</v>
      </c>
      <c r="L102" s="21">
        <v>100</v>
      </c>
      <c r="M102" s="21">
        <v>100</v>
      </c>
    </row>
    <row r="103" spans="1:13" x14ac:dyDescent="0.2">
      <c r="A103" s="4" t="s">
        <v>0</v>
      </c>
      <c r="B103" s="11">
        <v>46100</v>
      </c>
      <c r="C103" s="11"/>
      <c r="D103" s="11"/>
      <c r="E103" s="29" t="s">
        <v>17</v>
      </c>
      <c r="F103" s="21">
        <v>41.47</v>
      </c>
      <c r="G103" s="21">
        <v>40</v>
      </c>
      <c r="H103" s="21">
        <v>46.35</v>
      </c>
      <c r="I103" s="21">
        <v>50</v>
      </c>
      <c r="J103" s="27">
        <v>43</v>
      </c>
      <c r="K103" s="21">
        <v>50</v>
      </c>
      <c r="L103" s="21">
        <v>50</v>
      </c>
      <c r="M103" s="21">
        <v>50</v>
      </c>
    </row>
    <row r="104" spans="1:13" x14ac:dyDescent="0.2">
      <c r="A104" s="4"/>
      <c r="B104" s="11"/>
      <c r="C104" s="11"/>
      <c r="D104" s="11"/>
      <c r="E104" s="10"/>
      <c r="F104" s="20"/>
      <c r="G104" s="20"/>
      <c r="H104" s="20"/>
      <c r="I104" s="20"/>
      <c r="J104" s="7"/>
      <c r="K104" s="20"/>
      <c r="L104" s="20"/>
      <c r="M104" s="20"/>
    </row>
    <row r="105" spans="1:13" x14ac:dyDescent="0.2">
      <c r="A105" s="4"/>
      <c r="B105" s="11"/>
      <c r="C105" s="11"/>
      <c r="D105" s="11"/>
      <c r="E105" s="19" t="s">
        <v>16</v>
      </c>
      <c r="F105" s="12">
        <v>30176.449999999997</v>
      </c>
      <c r="G105" s="12">
        <f t="shared" ref="G105:M105" si="7">SUM(G86:G104)</f>
        <v>32720</v>
      </c>
      <c r="H105" s="12">
        <f t="shared" si="7"/>
        <v>33937.599999999999</v>
      </c>
      <c r="I105" s="12">
        <v>31700</v>
      </c>
      <c r="J105" s="13">
        <f t="shared" si="7"/>
        <v>32785</v>
      </c>
      <c r="K105" s="12">
        <f t="shared" si="7"/>
        <v>31700</v>
      </c>
      <c r="L105" s="12">
        <f t="shared" si="7"/>
        <v>31700</v>
      </c>
      <c r="M105" s="12">
        <f t="shared" si="7"/>
        <v>31700</v>
      </c>
    </row>
    <row r="106" spans="1:13" x14ac:dyDescent="0.2">
      <c r="A106" s="4"/>
      <c r="B106" s="11"/>
      <c r="C106" s="11"/>
      <c r="D106" s="11"/>
      <c r="E106" s="19"/>
      <c r="F106" s="12"/>
      <c r="G106" s="12"/>
      <c r="H106" s="12"/>
      <c r="I106" s="12"/>
      <c r="J106" s="13"/>
      <c r="K106" s="12"/>
      <c r="L106" s="12"/>
      <c r="M106" s="12"/>
    </row>
    <row r="107" spans="1:13" x14ac:dyDescent="0.2">
      <c r="A107" s="25"/>
      <c r="B107" s="24" t="s">
        <v>15</v>
      </c>
      <c r="C107" s="19" t="s">
        <v>14</v>
      </c>
      <c r="D107" s="190"/>
      <c r="E107" s="191"/>
      <c r="F107" s="9"/>
      <c r="G107" s="9"/>
      <c r="H107" s="9"/>
      <c r="I107" s="9"/>
      <c r="J107" s="6"/>
      <c r="K107" s="9"/>
      <c r="L107" s="9"/>
      <c r="M107" s="9"/>
    </row>
    <row r="108" spans="1:13" x14ac:dyDescent="0.2">
      <c r="A108" s="4" t="s">
        <v>0</v>
      </c>
      <c r="B108" s="11">
        <v>43000</v>
      </c>
      <c r="C108" s="28" t="s">
        <v>0</v>
      </c>
      <c r="D108" s="11"/>
      <c r="E108" s="10" t="s">
        <v>13</v>
      </c>
      <c r="F108" s="21">
        <v>248.17</v>
      </c>
      <c r="G108" s="21">
        <v>349</v>
      </c>
      <c r="H108" s="21">
        <v>128.41999999999999</v>
      </c>
      <c r="I108" s="21">
        <v>300</v>
      </c>
      <c r="J108" s="27">
        <v>575</v>
      </c>
      <c r="K108" s="21">
        <v>300</v>
      </c>
      <c r="L108" s="21">
        <v>300</v>
      </c>
      <c r="M108" s="21">
        <v>300</v>
      </c>
    </row>
    <row r="109" spans="1:13" x14ac:dyDescent="0.2">
      <c r="A109" s="4" t="s">
        <v>0</v>
      </c>
      <c r="B109" s="11">
        <v>43010</v>
      </c>
      <c r="C109" s="28" t="s">
        <v>0</v>
      </c>
      <c r="D109" s="11"/>
      <c r="E109" s="10" t="s">
        <v>12</v>
      </c>
      <c r="F109" s="21">
        <v>11998.05</v>
      </c>
      <c r="G109" s="21">
        <v>12359</v>
      </c>
      <c r="H109" s="21">
        <v>11968</v>
      </c>
      <c r="I109" s="21">
        <v>16000</v>
      </c>
      <c r="J109" s="27">
        <v>18736</v>
      </c>
      <c r="K109" s="21">
        <v>16000</v>
      </c>
      <c r="L109" s="21">
        <v>16000</v>
      </c>
      <c r="M109" s="21">
        <v>16000</v>
      </c>
    </row>
    <row r="110" spans="1:13" x14ac:dyDescent="0.2">
      <c r="A110" s="4"/>
      <c r="B110" s="11">
        <v>43012</v>
      </c>
      <c r="C110" s="28"/>
      <c r="D110" s="11"/>
      <c r="E110" s="10" t="s">
        <v>29</v>
      </c>
      <c r="F110" s="21">
        <v>726</v>
      </c>
      <c r="G110" s="21">
        <v>696</v>
      </c>
      <c r="H110" s="21">
        <v>762</v>
      </c>
      <c r="I110" s="21">
        <v>800</v>
      </c>
      <c r="J110" s="27">
        <v>826</v>
      </c>
      <c r="K110" s="21">
        <v>800</v>
      </c>
      <c r="L110" s="21">
        <v>800</v>
      </c>
      <c r="M110" s="21">
        <v>800</v>
      </c>
    </row>
    <row r="111" spans="1:13" x14ac:dyDescent="0.2">
      <c r="A111" s="4" t="s">
        <v>0</v>
      </c>
      <c r="B111" s="11">
        <v>44000</v>
      </c>
      <c r="C111" s="28" t="s">
        <v>0</v>
      </c>
      <c r="D111" s="11"/>
      <c r="E111" s="10" t="s">
        <v>11</v>
      </c>
      <c r="F111" s="21">
        <v>6977.18</v>
      </c>
      <c r="G111" s="21">
        <v>8124</v>
      </c>
      <c r="H111" s="21">
        <v>9019</v>
      </c>
      <c r="I111" s="21">
        <v>8250</v>
      </c>
      <c r="J111" s="27">
        <v>10028</v>
      </c>
      <c r="K111" s="21">
        <v>8250</v>
      </c>
      <c r="L111" s="21">
        <v>8250</v>
      </c>
      <c r="M111" s="21">
        <v>8250</v>
      </c>
    </row>
    <row r="112" spans="1:13" x14ac:dyDescent="0.2">
      <c r="A112" s="4"/>
      <c r="B112" s="11">
        <v>44005</v>
      </c>
      <c r="C112" s="28"/>
      <c r="D112" s="11"/>
      <c r="E112" s="29" t="s">
        <v>287</v>
      </c>
      <c r="F112" s="21"/>
      <c r="G112" s="21"/>
      <c r="H112" s="21"/>
      <c r="I112" s="21"/>
      <c r="J112" s="27"/>
      <c r="K112" s="21"/>
      <c r="L112" s="21"/>
      <c r="M112" s="21"/>
    </row>
    <row r="113" spans="1:13" x14ac:dyDescent="0.2">
      <c r="A113" s="4" t="s">
        <v>0</v>
      </c>
      <c r="B113" s="11">
        <v>44010</v>
      </c>
      <c r="C113" s="28" t="s">
        <v>0</v>
      </c>
      <c r="D113" s="11"/>
      <c r="E113" s="10" t="s">
        <v>10</v>
      </c>
      <c r="F113" s="21">
        <v>191.18</v>
      </c>
      <c r="G113" s="21">
        <v>154</v>
      </c>
      <c r="H113" s="21">
        <v>151.25</v>
      </c>
      <c r="I113" s="21">
        <v>250</v>
      </c>
      <c r="J113" s="27">
        <v>146</v>
      </c>
      <c r="K113" s="21">
        <v>250</v>
      </c>
      <c r="L113" s="21">
        <v>250</v>
      </c>
      <c r="M113" s="21">
        <v>250</v>
      </c>
    </row>
    <row r="114" spans="1:13" x14ac:dyDescent="0.2">
      <c r="A114" s="4" t="s">
        <v>0</v>
      </c>
      <c r="B114" s="11">
        <v>44020</v>
      </c>
      <c r="C114" s="28" t="s">
        <v>0</v>
      </c>
      <c r="D114" s="11"/>
      <c r="E114" s="10" t="s">
        <v>9</v>
      </c>
      <c r="F114" s="21">
        <v>392.4</v>
      </c>
      <c r="G114" s="21">
        <v>328</v>
      </c>
      <c r="H114" s="21">
        <v>331.5</v>
      </c>
      <c r="I114" s="21">
        <v>400</v>
      </c>
      <c r="J114" s="27">
        <v>427</v>
      </c>
      <c r="K114" s="21">
        <v>400</v>
      </c>
      <c r="L114" s="21">
        <v>400</v>
      </c>
      <c r="M114" s="21">
        <v>400</v>
      </c>
    </row>
    <row r="115" spans="1:13" x14ac:dyDescent="0.2">
      <c r="A115" s="4" t="s">
        <v>0</v>
      </c>
      <c r="B115" s="11"/>
      <c r="C115" s="11"/>
      <c r="D115" s="11"/>
      <c r="E115" s="10" t="s">
        <v>0</v>
      </c>
      <c r="F115" s="20" t="s">
        <v>0</v>
      </c>
      <c r="G115" s="20" t="s">
        <v>0</v>
      </c>
      <c r="H115" s="20" t="s">
        <v>0</v>
      </c>
      <c r="I115" s="20"/>
      <c r="J115" s="7"/>
      <c r="K115" s="20"/>
      <c r="L115" s="20"/>
      <c r="M115" s="20"/>
    </row>
    <row r="116" spans="1:13" x14ac:dyDescent="0.2">
      <c r="A116" s="4"/>
      <c r="B116" s="11"/>
      <c r="C116" s="11"/>
      <c r="D116" s="11"/>
      <c r="E116" s="19" t="s">
        <v>8</v>
      </c>
      <c r="F116" s="12">
        <v>19806.980000000003</v>
      </c>
      <c r="G116" s="12">
        <f t="shared" ref="G116:M116" si="8">SUM(G108:G115)</f>
        <v>22010</v>
      </c>
      <c r="H116" s="12">
        <f t="shared" si="8"/>
        <v>22360.17</v>
      </c>
      <c r="I116" s="12">
        <v>26000</v>
      </c>
      <c r="J116" s="13">
        <f t="shared" si="8"/>
        <v>30738</v>
      </c>
      <c r="K116" s="12">
        <f t="shared" si="8"/>
        <v>26000</v>
      </c>
      <c r="L116" s="12">
        <f t="shared" si="8"/>
        <v>26000</v>
      </c>
      <c r="M116" s="12">
        <f t="shared" si="8"/>
        <v>26000</v>
      </c>
    </row>
    <row r="117" spans="1:13" x14ac:dyDescent="0.2">
      <c r="A117" s="4"/>
      <c r="B117" s="11"/>
      <c r="C117" s="11"/>
      <c r="D117" s="11"/>
      <c r="E117" s="19"/>
      <c r="F117" s="12"/>
      <c r="G117" s="12"/>
      <c r="H117" s="12"/>
      <c r="I117" s="12"/>
      <c r="J117" s="13"/>
      <c r="K117" s="12"/>
      <c r="L117" s="12"/>
      <c r="M117" s="12"/>
    </row>
    <row r="118" spans="1:13" x14ac:dyDescent="0.2">
      <c r="A118" s="4"/>
      <c r="B118" s="11"/>
      <c r="C118" s="11"/>
      <c r="D118" s="11"/>
      <c r="E118" s="19"/>
      <c r="F118" s="12"/>
      <c r="G118" s="12"/>
      <c r="H118" s="12"/>
      <c r="I118" s="12"/>
      <c r="J118" s="13"/>
      <c r="K118" s="12"/>
      <c r="L118" s="12"/>
      <c r="M118" s="12"/>
    </row>
    <row r="119" spans="1:13" x14ac:dyDescent="0.2">
      <c r="A119" s="4"/>
      <c r="B119" s="11"/>
      <c r="C119" s="11"/>
      <c r="D119" s="11"/>
      <c r="E119" s="26" t="s">
        <v>7</v>
      </c>
      <c r="F119" s="16">
        <v>414557.84428571427</v>
      </c>
      <c r="G119" s="16">
        <f t="shared" ref="G119:M119" si="9">G53+G65+G82+G105+G116</f>
        <v>483025.88928571431</v>
      </c>
      <c r="H119" s="16">
        <f t="shared" si="9"/>
        <v>537110.20928571431</v>
      </c>
      <c r="I119" s="16">
        <v>456490.15309523843</v>
      </c>
      <c r="J119" s="16">
        <f t="shared" si="9"/>
        <v>504812.90042857145</v>
      </c>
      <c r="K119" s="16">
        <f t="shared" si="9"/>
        <v>439300.04166666698</v>
      </c>
      <c r="L119" s="16">
        <f t="shared" si="9"/>
        <v>445305.71150793618</v>
      </c>
      <c r="M119" s="16">
        <f t="shared" si="9"/>
        <v>450930.07261904731</v>
      </c>
    </row>
    <row r="120" spans="1:13" x14ac:dyDescent="0.2">
      <c r="A120" s="4"/>
      <c r="B120" s="11"/>
      <c r="C120" s="11"/>
      <c r="D120" s="11"/>
      <c r="E120" s="19"/>
      <c r="F120" s="12"/>
      <c r="G120" s="12"/>
      <c r="H120" s="12"/>
      <c r="I120" s="12"/>
      <c r="J120" s="13"/>
      <c r="K120" s="12"/>
      <c r="L120" s="12"/>
      <c r="M120" s="12"/>
    </row>
    <row r="121" spans="1:13" x14ac:dyDescent="0.2">
      <c r="A121" s="4"/>
      <c r="B121" s="11"/>
      <c r="C121" s="11"/>
      <c r="D121" s="11"/>
      <c r="E121" s="19"/>
      <c r="F121" s="12"/>
      <c r="G121" s="12"/>
      <c r="H121" s="12"/>
      <c r="I121" s="12"/>
      <c r="J121" s="13"/>
      <c r="K121" s="12"/>
      <c r="L121" s="12"/>
      <c r="M121" s="12"/>
    </row>
    <row r="122" spans="1:13" x14ac:dyDescent="0.2">
      <c r="A122" s="4"/>
      <c r="B122" s="18"/>
      <c r="C122" s="18"/>
      <c r="D122" s="18"/>
      <c r="E122" s="17" t="s">
        <v>6</v>
      </c>
      <c r="F122" s="16">
        <v>34536.375714285823</v>
      </c>
      <c r="G122" s="16">
        <f t="shared" ref="G122:M122" si="10">G33-G119</f>
        <v>-1380.8892857143073</v>
      </c>
      <c r="H122" s="16">
        <f t="shared" si="10"/>
        <v>-22640.229285714333</v>
      </c>
      <c r="I122" s="16">
        <v>48364.846904761565</v>
      </c>
      <c r="J122" s="16">
        <f t="shared" si="10"/>
        <v>23248.099571428553</v>
      </c>
      <c r="K122" s="16">
        <f t="shared" si="10"/>
        <v>72112.958333333023</v>
      </c>
      <c r="L122" s="16">
        <f t="shared" si="10"/>
        <v>52604.288492063817</v>
      </c>
      <c r="M122" s="16">
        <f t="shared" si="10"/>
        <v>50319.927380952693</v>
      </c>
    </row>
    <row r="123" spans="1:13" x14ac:dyDescent="0.2">
      <c r="A123" s="4"/>
      <c r="B123" s="11"/>
      <c r="C123" s="11"/>
      <c r="D123" s="11"/>
      <c r="E123" s="19"/>
      <c r="F123" s="12"/>
      <c r="G123" s="12"/>
      <c r="H123" s="12"/>
      <c r="I123" s="12"/>
      <c r="J123" s="13"/>
      <c r="K123" s="12"/>
      <c r="L123" s="12"/>
      <c r="M123" s="12"/>
    </row>
    <row r="124" spans="1:13" x14ac:dyDescent="0.2">
      <c r="A124" s="4"/>
      <c r="B124" s="11"/>
      <c r="C124" s="11"/>
      <c r="D124" s="11"/>
      <c r="E124" s="19"/>
      <c r="F124" s="12"/>
      <c r="G124" s="12"/>
      <c r="H124" s="12"/>
      <c r="I124" s="12"/>
      <c r="J124" s="13"/>
      <c r="K124" s="12"/>
      <c r="L124" s="12"/>
      <c r="M124" s="12"/>
    </row>
    <row r="125" spans="1:13" x14ac:dyDescent="0.2">
      <c r="A125" s="25"/>
      <c r="B125" s="24">
        <v>5</v>
      </c>
      <c r="C125" s="19" t="s">
        <v>5</v>
      </c>
      <c r="D125" s="11"/>
      <c r="F125" s="9"/>
      <c r="G125" s="9"/>
      <c r="H125" s="9"/>
      <c r="I125" s="9"/>
      <c r="J125" s="6"/>
      <c r="K125" s="9"/>
      <c r="L125" s="9"/>
      <c r="M125" s="9"/>
    </row>
    <row r="126" spans="1:13" x14ac:dyDescent="0.2">
      <c r="A126" s="4" t="s">
        <v>0</v>
      </c>
      <c r="B126" s="11">
        <v>86000</v>
      </c>
      <c r="C126" s="11"/>
      <c r="D126" s="11"/>
      <c r="E126" s="10" t="s">
        <v>4</v>
      </c>
      <c r="F126" s="21">
        <v>65</v>
      </c>
      <c r="G126" s="21">
        <v>11</v>
      </c>
      <c r="H126" s="21">
        <v>5</v>
      </c>
      <c r="I126" s="21">
        <v>0</v>
      </c>
      <c r="J126" s="6">
        <v>5</v>
      </c>
      <c r="K126" s="21">
        <v>0</v>
      </c>
      <c r="L126" s="21">
        <v>0</v>
      </c>
      <c r="M126" s="21">
        <v>0</v>
      </c>
    </row>
    <row r="127" spans="1:13" x14ac:dyDescent="0.2">
      <c r="A127" s="4" t="s">
        <v>0</v>
      </c>
      <c r="B127" s="23">
        <v>46000</v>
      </c>
      <c r="C127" s="11"/>
      <c r="D127" s="11"/>
      <c r="E127" s="22" t="s">
        <v>3</v>
      </c>
      <c r="F127" s="21">
        <v>0</v>
      </c>
      <c r="G127" s="21">
        <v>0</v>
      </c>
      <c r="H127" s="21">
        <v>0</v>
      </c>
      <c r="I127" s="21">
        <v>0</v>
      </c>
      <c r="J127" s="6">
        <v>0</v>
      </c>
      <c r="K127" s="21">
        <v>0</v>
      </c>
      <c r="L127" s="21">
        <v>0</v>
      </c>
      <c r="M127" s="21">
        <v>0</v>
      </c>
    </row>
    <row r="128" spans="1:13" x14ac:dyDescent="0.2">
      <c r="A128" s="4"/>
      <c r="B128" s="11"/>
      <c r="C128" s="11"/>
      <c r="D128" s="11"/>
      <c r="E128" s="10"/>
      <c r="F128" s="20"/>
      <c r="G128" s="20"/>
      <c r="H128" s="20"/>
      <c r="I128" s="20"/>
      <c r="J128" s="7"/>
      <c r="K128" s="20"/>
      <c r="L128" s="20"/>
      <c r="M128" s="20"/>
    </row>
    <row r="129" spans="1:13" x14ac:dyDescent="0.2">
      <c r="A129" s="4"/>
      <c r="B129" s="11"/>
      <c r="C129" s="11"/>
      <c r="D129" s="11"/>
      <c r="E129" s="19" t="s">
        <v>2</v>
      </c>
      <c r="F129" s="12">
        <v>65</v>
      </c>
      <c r="G129" s="12">
        <f>G126-G127</f>
        <v>11</v>
      </c>
      <c r="H129" s="12">
        <f t="shared" ref="H129:M129" si="11">H126-H127</f>
        <v>5</v>
      </c>
      <c r="I129" s="12">
        <v>0</v>
      </c>
      <c r="J129" s="13">
        <f t="shared" si="11"/>
        <v>5</v>
      </c>
      <c r="K129" s="12">
        <f t="shared" si="11"/>
        <v>0</v>
      </c>
      <c r="L129" s="12">
        <f t="shared" si="11"/>
        <v>0</v>
      </c>
      <c r="M129" s="12">
        <f t="shared" si="11"/>
        <v>0</v>
      </c>
    </row>
    <row r="130" spans="1:13" x14ac:dyDescent="0.2">
      <c r="A130" s="4"/>
      <c r="B130" s="11"/>
      <c r="C130" s="11"/>
      <c r="D130" s="11"/>
      <c r="E130" s="19"/>
      <c r="F130" s="9"/>
      <c r="G130" s="9"/>
      <c r="H130" s="9"/>
      <c r="I130" s="9"/>
      <c r="J130" s="6"/>
      <c r="K130" s="9"/>
      <c r="L130" s="9"/>
      <c r="M130" s="9"/>
    </row>
    <row r="131" spans="1:13" x14ac:dyDescent="0.2">
      <c r="A131" s="4"/>
      <c r="B131" s="11"/>
      <c r="C131" s="11"/>
      <c r="D131" s="11"/>
      <c r="E131" s="10"/>
      <c r="F131" s="9"/>
      <c r="G131" s="9"/>
      <c r="H131" s="9"/>
      <c r="I131" s="9"/>
      <c r="J131" s="6"/>
      <c r="K131" s="9"/>
      <c r="L131" s="9"/>
      <c r="M131" s="9"/>
    </row>
    <row r="132" spans="1:13" x14ac:dyDescent="0.2">
      <c r="A132" s="4"/>
      <c r="B132" s="11"/>
      <c r="C132" s="11"/>
      <c r="D132" s="11"/>
      <c r="E132" s="10"/>
      <c r="F132" s="9"/>
      <c r="G132" s="9"/>
      <c r="H132" s="9"/>
      <c r="I132" s="9"/>
      <c r="J132" s="6"/>
      <c r="K132" s="9"/>
      <c r="L132" s="9"/>
      <c r="M132" s="9"/>
    </row>
    <row r="133" spans="1:13" x14ac:dyDescent="0.2">
      <c r="A133" s="4"/>
      <c r="B133" s="18"/>
      <c r="C133" s="18"/>
      <c r="D133" s="18"/>
      <c r="E133" s="17" t="s">
        <v>1</v>
      </c>
      <c r="F133" s="16">
        <v>34601.375714285823</v>
      </c>
      <c r="G133" s="16">
        <f>G122+G129</f>
        <v>-1369.8892857143073</v>
      </c>
      <c r="H133" s="16">
        <f t="shared" ref="H133:K133" si="12">H122+H129</f>
        <v>-22635.229285714333</v>
      </c>
      <c r="I133" s="16">
        <v>48364.846904761565</v>
      </c>
      <c r="J133" s="16">
        <f t="shared" si="12"/>
        <v>23253.099571428553</v>
      </c>
      <c r="K133" s="16">
        <f t="shared" si="12"/>
        <v>72112.958333333023</v>
      </c>
      <c r="L133" s="16">
        <f>L122+L129</f>
        <v>52604.288492063817</v>
      </c>
      <c r="M133" s="16">
        <f>M122+M129</f>
        <v>50319.927380952693</v>
      </c>
    </row>
    <row r="134" spans="1:13" x14ac:dyDescent="0.2">
      <c r="A134" s="4"/>
      <c r="B134" s="15"/>
      <c r="C134" s="15"/>
      <c r="D134" s="15"/>
      <c r="E134" s="14"/>
      <c r="F134" s="12"/>
      <c r="G134" s="12"/>
      <c r="H134" s="12"/>
      <c r="I134" s="12"/>
      <c r="J134" s="13"/>
      <c r="K134" s="12"/>
      <c r="L134" s="12"/>
      <c r="M134" s="12"/>
    </row>
    <row r="135" spans="1:13" x14ac:dyDescent="0.2">
      <c r="A135" s="4"/>
      <c r="B135" s="11"/>
      <c r="C135" s="11"/>
      <c r="D135" s="11"/>
      <c r="E135" s="10"/>
      <c r="F135" s="9"/>
      <c r="G135" s="9"/>
      <c r="H135" s="9"/>
      <c r="I135" s="9"/>
      <c r="J135" s="6"/>
      <c r="K135" s="9"/>
      <c r="L135" s="9"/>
      <c r="M135" s="9"/>
    </row>
    <row r="136" spans="1:13" x14ac:dyDescent="0.2">
      <c r="A136" s="4"/>
      <c r="F136" s="5"/>
      <c r="G136" s="5"/>
      <c r="H136" s="5"/>
      <c r="I136" s="5"/>
      <c r="J136" s="5"/>
      <c r="K136" s="5"/>
      <c r="L136" s="5"/>
      <c r="M136" s="5"/>
    </row>
    <row r="137" spans="1:13" x14ac:dyDescent="0.2">
      <c r="A137" s="4"/>
      <c r="F137" s="5"/>
      <c r="G137" s="5"/>
      <c r="H137" s="5"/>
      <c r="I137" s="5"/>
      <c r="J137" s="5"/>
      <c r="K137" s="5"/>
      <c r="L137" s="5"/>
      <c r="M137" s="5"/>
    </row>
    <row r="138" spans="1:13" x14ac:dyDescent="0.2">
      <c r="A138" s="4"/>
      <c r="F138" s="3"/>
      <c r="G138" s="3"/>
      <c r="H138" s="3"/>
      <c r="I138" s="3"/>
      <c r="J138" s="3"/>
      <c r="K138" s="3"/>
      <c r="L138" s="3"/>
      <c r="M138" s="3"/>
    </row>
    <row r="139" spans="1:13" x14ac:dyDescent="0.2">
      <c r="A139" s="4"/>
      <c r="F139" s="3"/>
      <c r="G139" s="3"/>
      <c r="H139" s="3"/>
      <c r="I139" s="3"/>
      <c r="J139" s="3"/>
      <c r="K139" s="3"/>
      <c r="L139" s="3"/>
      <c r="M139" s="3"/>
    </row>
    <row r="140" spans="1:13" x14ac:dyDescent="0.2">
      <c r="A140" s="4"/>
      <c r="F140" s="3"/>
      <c r="G140" s="3"/>
      <c r="H140" s="3"/>
      <c r="I140" s="3"/>
      <c r="J140" s="3"/>
      <c r="K140" s="3"/>
      <c r="L140" s="3"/>
      <c r="M140" s="3"/>
    </row>
    <row r="141" spans="1:13" x14ac:dyDescent="0.2">
      <c r="A141" s="4"/>
      <c r="F141" s="3"/>
      <c r="G141" s="3"/>
      <c r="H141" s="3"/>
      <c r="I141" s="3"/>
      <c r="J141" s="3"/>
      <c r="K141" s="3"/>
      <c r="L141" s="3"/>
      <c r="M141" s="3"/>
    </row>
    <row r="142" spans="1:13" x14ac:dyDescent="0.2">
      <c r="A142" s="4"/>
      <c r="F142" s="3"/>
      <c r="G142" s="3"/>
      <c r="H142" s="3"/>
      <c r="I142" s="3"/>
      <c r="J142" s="3"/>
      <c r="K142" s="3"/>
      <c r="L142" s="3"/>
      <c r="M142" s="3"/>
    </row>
    <row r="143" spans="1:13" x14ac:dyDescent="0.2">
      <c r="A143" s="4"/>
      <c r="F143" s="3"/>
      <c r="G143" s="3"/>
      <c r="H143" s="3"/>
      <c r="I143" s="3"/>
      <c r="J143" s="3"/>
      <c r="K143" s="3"/>
      <c r="L143" s="3"/>
      <c r="M143" s="3"/>
    </row>
    <row r="144" spans="1:13" x14ac:dyDescent="0.2">
      <c r="A144" s="4"/>
      <c r="F144" s="3"/>
      <c r="G144" s="3"/>
      <c r="H144" s="3"/>
      <c r="I144" s="3"/>
      <c r="J144" s="3"/>
      <c r="K144" s="3"/>
      <c r="L144" s="3"/>
      <c r="M144" s="3"/>
    </row>
    <row r="145" spans="1:13" x14ac:dyDescent="0.2">
      <c r="A145" s="4"/>
      <c r="F145" s="3"/>
      <c r="G145" s="3"/>
      <c r="H145" s="3"/>
      <c r="I145" s="3"/>
      <c r="J145" s="3"/>
      <c r="K145" s="3"/>
      <c r="L145" s="3"/>
      <c r="M145" s="3"/>
    </row>
    <row r="146" spans="1:13" x14ac:dyDescent="0.2">
      <c r="A146" s="4"/>
      <c r="F146" s="3"/>
      <c r="G146" s="3"/>
      <c r="H146" s="3"/>
      <c r="I146" s="3"/>
      <c r="J146" s="3"/>
      <c r="K146" s="3"/>
      <c r="L146" s="3"/>
      <c r="M146" s="3"/>
    </row>
    <row r="147" spans="1:13" x14ac:dyDescent="0.2">
      <c r="A147" s="4"/>
      <c r="F147" s="3"/>
      <c r="G147" s="3"/>
      <c r="H147" s="3"/>
      <c r="I147" s="3"/>
      <c r="J147" s="3"/>
      <c r="K147" s="3"/>
      <c r="L147" s="3"/>
      <c r="M147" s="3"/>
    </row>
    <row r="148" spans="1:13" x14ac:dyDescent="0.2">
      <c r="A148" s="4"/>
      <c r="F148" s="3"/>
      <c r="G148" s="3"/>
      <c r="H148" s="3"/>
      <c r="I148" s="3"/>
      <c r="J148" s="3"/>
      <c r="K148" s="3"/>
      <c r="L148" s="3"/>
      <c r="M148" s="3"/>
    </row>
    <row r="149" spans="1:13" x14ac:dyDescent="0.2">
      <c r="A149" s="4"/>
      <c r="F149" s="3"/>
      <c r="G149" s="3"/>
      <c r="H149" s="3"/>
      <c r="I149" s="3"/>
      <c r="J149" s="3"/>
      <c r="K149" s="3"/>
      <c r="L149" s="3"/>
      <c r="M149" s="3"/>
    </row>
    <row r="150" spans="1:13" x14ac:dyDescent="0.2">
      <c r="A150" s="4"/>
      <c r="F150" s="3"/>
      <c r="G150" s="3"/>
      <c r="H150" s="3"/>
      <c r="I150" s="3"/>
      <c r="J150" s="3"/>
      <c r="K150" s="3"/>
      <c r="L150" s="3"/>
      <c r="M150" s="3"/>
    </row>
    <row r="151" spans="1:13" x14ac:dyDescent="0.2">
      <c r="A151" s="4"/>
      <c r="F151" s="3"/>
      <c r="G151" s="3"/>
      <c r="H151" s="3"/>
      <c r="I151" s="3"/>
      <c r="J151" s="3"/>
      <c r="K151" s="3"/>
      <c r="L151" s="3"/>
      <c r="M151" s="3"/>
    </row>
    <row r="152" spans="1:13" x14ac:dyDescent="0.2">
      <c r="A152" s="4"/>
      <c r="F152" s="3"/>
      <c r="G152" s="3"/>
      <c r="H152" s="3"/>
      <c r="I152" s="3"/>
      <c r="J152" s="3"/>
      <c r="K152" s="3"/>
      <c r="L152" s="3"/>
      <c r="M152" s="3"/>
    </row>
    <row r="153" spans="1:13" x14ac:dyDescent="0.2">
      <c r="A153" s="4"/>
      <c r="F153" s="3"/>
      <c r="G153" s="3"/>
      <c r="H153" s="3"/>
      <c r="I153" s="3"/>
      <c r="J153" s="3"/>
      <c r="K153" s="3"/>
      <c r="L153" s="3"/>
      <c r="M153" s="3"/>
    </row>
    <row r="154" spans="1:13" x14ac:dyDescent="0.2">
      <c r="A154" s="4"/>
      <c r="F154" s="3"/>
      <c r="G154" s="3"/>
      <c r="H154" s="3"/>
      <c r="I154" s="3"/>
      <c r="J154" s="3"/>
      <c r="K154" s="3"/>
      <c r="L154" s="3"/>
      <c r="M154" s="3"/>
    </row>
    <row r="155" spans="1:13" x14ac:dyDescent="0.2">
      <c r="A155" s="4"/>
      <c r="F155" s="3"/>
      <c r="G155" s="3"/>
      <c r="H155" s="3"/>
      <c r="I155" s="3"/>
      <c r="J155" s="3"/>
      <c r="K155" s="3"/>
      <c r="L155" s="3"/>
      <c r="M155" s="3"/>
    </row>
    <row r="156" spans="1:13" x14ac:dyDescent="0.2">
      <c r="A156" s="4"/>
      <c r="F156" s="3"/>
      <c r="G156" s="3"/>
      <c r="H156" s="3"/>
      <c r="I156" s="3"/>
      <c r="J156" s="3"/>
      <c r="K156" s="3"/>
      <c r="L156" s="3"/>
      <c r="M156" s="3"/>
    </row>
    <row r="157" spans="1:13" x14ac:dyDescent="0.2">
      <c r="A157" s="4"/>
      <c r="F157" s="3"/>
      <c r="G157" s="3"/>
      <c r="H157" s="3"/>
      <c r="I157" s="3"/>
      <c r="J157" s="3"/>
      <c r="K157" s="3"/>
      <c r="L157" s="3"/>
      <c r="M157" s="3"/>
    </row>
    <row r="158" spans="1:13" x14ac:dyDescent="0.2">
      <c r="A158" s="4"/>
      <c r="F158" s="3"/>
      <c r="G158" s="3"/>
      <c r="H158" s="3"/>
      <c r="I158" s="3"/>
      <c r="J158" s="3"/>
      <c r="K158" s="3"/>
      <c r="L158" s="3"/>
      <c r="M158" s="3"/>
    </row>
    <row r="159" spans="1:13" x14ac:dyDescent="0.2">
      <c r="A159" s="4"/>
      <c r="F159" s="3"/>
      <c r="G159" s="3"/>
      <c r="H159" s="3"/>
      <c r="I159" s="3"/>
      <c r="J159" s="3"/>
      <c r="K159" s="3"/>
      <c r="L159" s="3"/>
      <c r="M159" s="3"/>
    </row>
    <row r="160" spans="1:13" x14ac:dyDescent="0.2">
      <c r="A160" s="4"/>
      <c r="F160" s="3"/>
      <c r="G160" s="3"/>
      <c r="H160" s="3"/>
      <c r="I160" s="3"/>
      <c r="J160" s="3"/>
      <c r="K160" s="3"/>
      <c r="L160" s="3"/>
      <c r="M160" s="3"/>
    </row>
    <row r="161" spans="1:13" x14ac:dyDescent="0.2">
      <c r="A161" s="4"/>
      <c r="F161" s="3"/>
      <c r="G161" s="3"/>
      <c r="H161" s="3"/>
      <c r="I161" s="3"/>
      <c r="J161" s="3"/>
      <c r="K161" s="3"/>
      <c r="L161" s="3"/>
      <c r="M161" s="3"/>
    </row>
    <row r="162" spans="1:13" x14ac:dyDescent="0.2">
      <c r="A162" s="4"/>
      <c r="F162" s="3"/>
      <c r="G162" s="3"/>
      <c r="H162" s="3"/>
      <c r="I162" s="3"/>
      <c r="J162" s="3"/>
      <c r="K162" s="3"/>
      <c r="L162" s="3"/>
      <c r="M162" s="3"/>
    </row>
    <row r="163" spans="1:13" x14ac:dyDescent="0.2">
      <c r="A163" s="4"/>
      <c r="F163" s="3"/>
      <c r="G163" s="3"/>
      <c r="H163" s="3"/>
      <c r="I163" s="3"/>
      <c r="J163" s="3"/>
      <c r="K163" s="3"/>
      <c r="L163" s="3"/>
      <c r="M163" s="3"/>
    </row>
    <row r="164" spans="1:13" x14ac:dyDescent="0.2">
      <c r="A164" s="4"/>
      <c r="F164" s="3"/>
      <c r="G164" s="3"/>
      <c r="H164" s="3"/>
      <c r="I164" s="3"/>
      <c r="J164" s="3"/>
      <c r="K164" s="3"/>
      <c r="L164" s="3"/>
      <c r="M164" s="3"/>
    </row>
    <row r="165" spans="1:13" x14ac:dyDescent="0.2">
      <c r="A165" s="4"/>
      <c r="F165" s="3"/>
      <c r="G165" s="3"/>
      <c r="H165" s="3"/>
      <c r="I165" s="3"/>
      <c r="J165" s="3"/>
      <c r="K165" s="3"/>
      <c r="L165" s="3"/>
      <c r="M165" s="3"/>
    </row>
    <row r="166" spans="1:13" x14ac:dyDescent="0.2">
      <c r="A166" s="4"/>
      <c r="F166" s="3"/>
      <c r="G166" s="3"/>
      <c r="H166" s="3"/>
      <c r="I166" s="3"/>
      <c r="J166" s="3"/>
      <c r="K166" s="3"/>
      <c r="L166" s="3"/>
      <c r="M166" s="3"/>
    </row>
    <row r="167" spans="1:13" x14ac:dyDescent="0.2">
      <c r="F167" s="3"/>
      <c r="G167" s="3"/>
      <c r="H167" s="3"/>
      <c r="I167" s="3"/>
      <c r="J167" s="3"/>
      <c r="K167" s="3"/>
      <c r="L167" s="3"/>
      <c r="M167" s="3"/>
    </row>
    <row r="168" spans="1:13" x14ac:dyDescent="0.2">
      <c r="F168" s="3"/>
      <c r="G168" s="3"/>
      <c r="H168" s="3"/>
      <c r="I168" s="3"/>
      <c r="J168" s="3"/>
      <c r="K168" s="3"/>
      <c r="L168" s="3"/>
      <c r="M168" s="3"/>
    </row>
    <row r="169" spans="1:13" x14ac:dyDescent="0.2">
      <c r="F169" s="3"/>
      <c r="G169" s="3"/>
      <c r="H169" s="3"/>
      <c r="I169" s="3"/>
      <c r="J169" s="3"/>
      <c r="K169" s="3"/>
      <c r="L169" s="3"/>
      <c r="M169" s="3"/>
    </row>
    <row r="170" spans="1:13" x14ac:dyDescent="0.2">
      <c r="F170" s="3"/>
      <c r="G170" s="3"/>
      <c r="H170" s="3"/>
      <c r="I170" s="3"/>
      <c r="J170" s="3"/>
      <c r="K170" s="3"/>
      <c r="L170" s="3"/>
      <c r="M170" s="3"/>
    </row>
    <row r="171" spans="1:13" x14ac:dyDescent="0.2">
      <c r="F171" s="3"/>
      <c r="G171" s="3"/>
      <c r="H171" s="3"/>
      <c r="I171" s="3"/>
      <c r="J171" s="3"/>
      <c r="K171" s="3"/>
      <c r="L171" s="3"/>
      <c r="M171" s="3"/>
    </row>
    <row r="172" spans="1:13" x14ac:dyDescent="0.2">
      <c r="F172" s="3"/>
      <c r="G172" s="3"/>
      <c r="H172" s="3"/>
      <c r="I172" s="3"/>
      <c r="J172" s="3"/>
      <c r="K172" s="3"/>
      <c r="L172" s="3"/>
      <c r="M172" s="3"/>
    </row>
    <row r="173" spans="1:13" x14ac:dyDescent="0.2">
      <c r="F173" s="3"/>
      <c r="G173" s="3"/>
      <c r="H173" s="3"/>
      <c r="I173" s="3"/>
      <c r="J173" s="3"/>
      <c r="K173" s="3"/>
      <c r="L173" s="3"/>
      <c r="M173" s="3"/>
    </row>
    <row r="174" spans="1:13" x14ac:dyDescent="0.2">
      <c r="F174" s="3"/>
      <c r="G174" s="3"/>
      <c r="H174" s="3"/>
      <c r="I174" s="3"/>
      <c r="J174" s="3"/>
      <c r="K174" s="3"/>
      <c r="L174" s="3"/>
      <c r="M174" s="3"/>
    </row>
    <row r="175" spans="1:13" x14ac:dyDescent="0.2">
      <c r="F175" s="3"/>
      <c r="G175" s="3"/>
      <c r="H175" s="3"/>
      <c r="I175" s="3"/>
      <c r="J175" s="3"/>
      <c r="K175" s="3"/>
      <c r="L175" s="3"/>
      <c r="M175" s="3"/>
    </row>
    <row r="176" spans="1:13" x14ac:dyDescent="0.2">
      <c r="F176" s="3"/>
      <c r="G176" s="3"/>
      <c r="H176" s="3"/>
      <c r="I176" s="3"/>
      <c r="J176" s="3"/>
      <c r="K176" s="3"/>
      <c r="L176" s="3"/>
      <c r="M176" s="3"/>
    </row>
    <row r="177" spans="6:13" x14ac:dyDescent="0.2">
      <c r="F177" s="3"/>
      <c r="G177" s="3"/>
      <c r="H177" s="3"/>
      <c r="I177" s="3"/>
      <c r="J177" s="3"/>
      <c r="K177" s="3"/>
      <c r="L177" s="3"/>
      <c r="M177" s="3"/>
    </row>
    <row r="178" spans="6:13" x14ac:dyDescent="0.2">
      <c r="F178" s="3"/>
      <c r="G178" s="3"/>
      <c r="H178" s="3"/>
      <c r="I178" s="3"/>
      <c r="J178" s="3"/>
      <c r="K178" s="3"/>
      <c r="L178" s="3"/>
      <c r="M178" s="3"/>
    </row>
    <row r="179" spans="6:13" x14ac:dyDescent="0.2">
      <c r="F179" s="3"/>
      <c r="G179" s="3"/>
      <c r="H179" s="3"/>
      <c r="I179" s="3"/>
      <c r="J179" s="3"/>
      <c r="K179" s="3"/>
      <c r="L179" s="3"/>
      <c r="M179" s="3"/>
    </row>
    <row r="180" spans="6:13" x14ac:dyDescent="0.2">
      <c r="F180" s="3"/>
      <c r="G180" s="3"/>
      <c r="H180" s="3"/>
      <c r="I180" s="3"/>
      <c r="J180" s="3"/>
      <c r="K180" s="3"/>
      <c r="L180" s="3"/>
      <c r="M180" s="3"/>
    </row>
    <row r="181" spans="6:13" x14ac:dyDescent="0.2">
      <c r="F181" s="3"/>
      <c r="G181" s="3"/>
      <c r="H181" s="3"/>
      <c r="I181" s="3"/>
      <c r="J181" s="3"/>
      <c r="K181" s="3"/>
      <c r="L181" s="3"/>
      <c r="M181" s="3"/>
    </row>
    <row r="182" spans="6:13" x14ac:dyDescent="0.2">
      <c r="F182" s="3"/>
      <c r="G182" s="3"/>
      <c r="H182" s="3"/>
      <c r="I182" s="3"/>
      <c r="J182" s="3"/>
      <c r="K182" s="3"/>
      <c r="L182" s="3"/>
      <c r="M182" s="3"/>
    </row>
    <row r="183" spans="6:13" x14ac:dyDescent="0.2">
      <c r="F183" s="3"/>
      <c r="G183" s="3"/>
      <c r="H183" s="3"/>
      <c r="I183" s="3"/>
      <c r="J183" s="3"/>
      <c r="K183" s="3"/>
      <c r="L183" s="3"/>
      <c r="M183" s="3"/>
    </row>
    <row r="184" spans="6:13" x14ac:dyDescent="0.2">
      <c r="F184" s="3"/>
      <c r="G184" s="3"/>
      <c r="H184" s="3"/>
      <c r="I184" s="3"/>
      <c r="J184" s="3"/>
      <c r="K184" s="3"/>
      <c r="L184" s="3"/>
      <c r="M184" s="3"/>
    </row>
    <row r="185" spans="6:13" x14ac:dyDescent="0.2">
      <c r="F185" s="3"/>
      <c r="G185" s="3"/>
      <c r="H185" s="3"/>
      <c r="I185" s="3"/>
      <c r="J185" s="3"/>
      <c r="K185" s="3"/>
      <c r="L185" s="3"/>
      <c r="M185" s="3"/>
    </row>
    <row r="186" spans="6:13" x14ac:dyDescent="0.2">
      <c r="F186" s="3"/>
      <c r="G186" s="3"/>
      <c r="H186" s="3"/>
      <c r="I186" s="3"/>
      <c r="J186" s="3"/>
      <c r="K186" s="3"/>
      <c r="L186" s="3"/>
      <c r="M186" s="3"/>
    </row>
    <row r="187" spans="6:13" x14ac:dyDescent="0.2">
      <c r="F187" s="3"/>
      <c r="G187" s="3"/>
      <c r="H187" s="3"/>
      <c r="I187" s="3"/>
      <c r="J187" s="3"/>
      <c r="K187" s="3"/>
      <c r="L187" s="3"/>
      <c r="M187" s="3"/>
    </row>
    <row r="188" spans="6:13" x14ac:dyDescent="0.2">
      <c r="F188" s="3"/>
      <c r="G188" s="3"/>
      <c r="H188" s="3"/>
      <c r="I188" s="3"/>
      <c r="J188" s="3"/>
      <c r="K188" s="3"/>
      <c r="L188" s="3"/>
      <c r="M188" s="3"/>
    </row>
    <row r="189" spans="6:13" x14ac:dyDescent="0.2">
      <c r="F189" s="3"/>
      <c r="G189" s="3"/>
      <c r="H189" s="3"/>
      <c r="I189" s="3"/>
      <c r="J189" s="3"/>
      <c r="K189" s="3"/>
      <c r="L189" s="3"/>
      <c r="M189" s="3"/>
    </row>
    <row r="190" spans="6:13" x14ac:dyDescent="0.2">
      <c r="F190" s="3"/>
      <c r="G190" s="3"/>
      <c r="H190" s="3"/>
      <c r="I190" s="3"/>
      <c r="J190" s="3"/>
      <c r="K190" s="3"/>
      <c r="L190" s="3"/>
      <c r="M190" s="3"/>
    </row>
    <row r="191" spans="6:13" x14ac:dyDescent="0.2">
      <c r="F191" s="3"/>
      <c r="G191" s="3"/>
      <c r="H191" s="3"/>
      <c r="I191" s="3"/>
      <c r="J191" s="3"/>
      <c r="K191" s="3"/>
      <c r="L191" s="3"/>
      <c r="M191" s="3"/>
    </row>
    <row r="192" spans="6:13" x14ac:dyDescent="0.2">
      <c r="F192" s="3"/>
      <c r="G192" s="3"/>
      <c r="H192" s="3"/>
      <c r="I192" s="3"/>
      <c r="J192" s="3"/>
      <c r="K192" s="3"/>
      <c r="L192" s="3"/>
      <c r="M192" s="3"/>
    </row>
    <row r="193" spans="6:13" x14ac:dyDescent="0.2">
      <c r="F193" s="3"/>
      <c r="G193" s="3"/>
      <c r="H193" s="3"/>
      <c r="I193" s="3"/>
      <c r="J193" s="3"/>
      <c r="K193" s="3"/>
      <c r="L193" s="3"/>
      <c r="M193" s="3"/>
    </row>
    <row r="194" spans="6:13" x14ac:dyDescent="0.2">
      <c r="F194" s="3"/>
      <c r="G194" s="3"/>
      <c r="H194" s="3"/>
      <c r="I194" s="3"/>
      <c r="J194" s="3"/>
      <c r="K194" s="3"/>
      <c r="L194" s="3"/>
      <c r="M194" s="3"/>
    </row>
    <row r="195" spans="6:13" x14ac:dyDescent="0.2">
      <c r="F195" s="3"/>
      <c r="G195" s="3"/>
      <c r="H195" s="3"/>
      <c r="I195" s="3"/>
      <c r="J195" s="3"/>
      <c r="K195" s="3"/>
      <c r="L195" s="3"/>
      <c r="M195" s="3"/>
    </row>
    <row r="196" spans="6:13" x14ac:dyDescent="0.2">
      <c r="F196" s="3"/>
      <c r="G196" s="3"/>
      <c r="H196" s="3"/>
      <c r="I196" s="3"/>
      <c r="J196" s="3"/>
      <c r="K196" s="3"/>
      <c r="L196" s="3"/>
      <c r="M196" s="3"/>
    </row>
    <row r="197" spans="6:13" x14ac:dyDescent="0.2">
      <c r="F197" s="3"/>
      <c r="G197" s="3"/>
      <c r="H197" s="3"/>
      <c r="I197" s="3"/>
      <c r="J197" s="3"/>
      <c r="K197" s="3"/>
      <c r="L197" s="3"/>
      <c r="M197" s="3"/>
    </row>
    <row r="198" spans="6:13" x14ac:dyDescent="0.2">
      <c r="F198" s="3"/>
      <c r="G198" s="3"/>
      <c r="H198" s="3"/>
      <c r="I198" s="3"/>
      <c r="J198" s="3"/>
      <c r="K198" s="3"/>
      <c r="L198" s="3"/>
      <c r="M198" s="3"/>
    </row>
    <row r="199" spans="6:13" x14ac:dyDescent="0.2">
      <c r="F199" s="3"/>
      <c r="G199" s="3"/>
      <c r="H199" s="3"/>
      <c r="I199" s="3"/>
      <c r="J199" s="3"/>
      <c r="K199" s="3"/>
      <c r="L199" s="3"/>
      <c r="M199" s="3"/>
    </row>
    <row r="200" spans="6:13" x14ac:dyDescent="0.2">
      <c r="F200" s="3"/>
      <c r="G200" s="3"/>
      <c r="H200" s="3"/>
      <c r="I200" s="3"/>
      <c r="J200" s="3"/>
      <c r="K200" s="3"/>
      <c r="L200" s="3"/>
      <c r="M200" s="3"/>
    </row>
    <row r="201" spans="6:13" x14ac:dyDescent="0.2">
      <c r="F201" s="3"/>
      <c r="G201" s="3"/>
      <c r="H201" s="3"/>
      <c r="I201" s="3"/>
      <c r="J201" s="3"/>
      <c r="K201" s="3"/>
      <c r="L201" s="3"/>
      <c r="M201" s="3"/>
    </row>
    <row r="202" spans="6:13" x14ac:dyDescent="0.2">
      <c r="F202" s="3"/>
      <c r="G202" s="3"/>
      <c r="H202" s="3"/>
      <c r="I202" s="3"/>
      <c r="J202" s="3"/>
      <c r="K202" s="3"/>
      <c r="L202" s="3"/>
      <c r="M202" s="3"/>
    </row>
    <row r="203" spans="6:13" x14ac:dyDescent="0.2">
      <c r="F203" s="3"/>
      <c r="G203" s="3"/>
      <c r="H203" s="3"/>
      <c r="I203" s="3"/>
      <c r="J203" s="3"/>
      <c r="K203" s="3"/>
      <c r="L203" s="3"/>
      <c r="M203" s="3"/>
    </row>
    <row r="204" spans="6:13" x14ac:dyDescent="0.2">
      <c r="F204" s="3"/>
      <c r="G204" s="3"/>
      <c r="H204" s="3"/>
      <c r="I204" s="3"/>
      <c r="J204" s="3"/>
      <c r="K204" s="3"/>
      <c r="L204" s="3"/>
      <c r="M204" s="3"/>
    </row>
    <row r="205" spans="6:13" x14ac:dyDescent="0.2">
      <c r="F205" s="3"/>
      <c r="G205" s="3"/>
      <c r="H205" s="3"/>
      <c r="I205" s="3"/>
      <c r="J205" s="3"/>
      <c r="K205" s="3"/>
      <c r="L205" s="3"/>
      <c r="M205" s="3"/>
    </row>
    <row r="206" spans="6:13" x14ac:dyDescent="0.2">
      <c r="F206" s="3"/>
      <c r="G206" s="3"/>
      <c r="H206" s="3"/>
      <c r="I206" s="3"/>
      <c r="J206" s="3"/>
      <c r="K206" s="3"/>
      <c r="L206" s="3"/>
      <c r="M206" s="3"/>
    </row>
    <row r="207" spans="6:13" x14ac:dyDescent="0.2">
      <c r="F207" s="3"/>
      <c r="G207" s="3"/>
      <c r="H207" s="3"/>
      <c r="I207" s="3"/>
      <c r="J207" s="3"/>
      <c r="K207" s="3"/>
      <c r="L207" s="3"/>
      <c r="M207" s="3"/>
    </row>
    <row r="208" spans="6:13" x14ac:dyDescent="0.2">
      <c r="F208" s="3"/>
      <c r="G208" s="3"/>
      <c r="H208" s="3"/>
      <c r="I208" s="3"/>
      <c r="J208" s="3"/>
      <c r="K208" s="3"/>
      <c r="L208" s="3"/>
      <c r="M208" s="3"/>
    </row>
    <row r="209" spans="6:13" x14ac:dyDescent="0.2">
      <c r="F209" s="3"/>
      <c r="G209" s="3"/>
      <c r="H209" s="3"/>
      <c r="I209" s="3"/>
      <c r="J209" s="3"/>
      <c r="K209" s="3"/>
      <c r="L209" s="3"/>
      <c r="M209" s="3"/>
    </row>
    <row r="210" spans="6:13" x14ac:dyDescent="0.2">
      <c r="F210" s="3"/>
      <c r="G210" s="3"/>
      <c r="H210" s="3"/>
      <c r="I210" s="3"/>
      <c r="J210" s="3"/>
      <c r="K210" s="3"/>
      <c r="L210" s="3"/>
      <c r="M210" s="3"/>
    </row>
    <row r="211" spans="6:13" x14ac:dyDescent="0.2">
      <c r="F211" s="3"/>
      <c r="G211" s="3"/>
      <c r="H211" s="3"/>
      <c r="I211" s="3"/>
      <c r="J211" s="3"/>
      <c r="K211" s="3"/>
      <c r="L211" s="3"/>
      <c r="M211" s="3"/>
    </row>
    <row r="212" spans="6:13" x14ac:dyDescent="0.2">
      <c r="F212" s="3"/>
      <c r="G212" s="3"/>
      <c r="H212" s="3"/>
      <c r="I212" s="3"/>
      <c r="J212" s="3"/>
      <c r="K212" s="3"/>
      <c r="L212" s="3"/>
      <c r="M212" s="3"/>
    </row>
    <row r="213" spans="6:13" x14ac:dyDescent="0.2">
      <c r="F213" s="3"/>
      <c r="G213" s="3"/>
      <c r="H213" s="3"/>
      <c r="I213" s="3"/>
      <c r="J213" s="3"/>
      <c r="K213" s="3"/>
      <c r="L213" s="3"/>
      <c r="M213" s="3"/>
    </row>
    <row r="214" spans="6:13" x14ac:dyDescent="0.2">
      <c r="F214" s="3"/>
      <c r="G214" s="3"/>
      <c r="H214" s="3"/>
      <c r="I214" s="3"/>
      <c r="J214" s="3"/>
      <c r="K214" s="3"/>
      <c r="L214" s="3"/>
      <c r="M214" s="3"/>
    </row>
    <row r="215" spans="6:13" x14ac:dyDescent="0.2">
      <c r="F215" s="3"/>
      <c r="G215" s="3"/>
      <c r="H215" s="3"/>
      <c r="I215" s="3"/>
      <c r="J215" s="3"/>
      <c r="K215" s="3"/>
      <c r="L215" s="3"/>
      <c r="M215" s="3"/>
    </row>
    <row r="216" spans="6:13" x14ac:dyDescent="0.2">
      <c r="F216" s="3"/>
      <c r="G216" s="3"/>
      <c r="H216" s="3"/>
      <c r="I216" s="3"/>
      <c r="J216" s="3"/>
      <c r="K216" s="3"/>
      <c r="L216" s="3"/>
      <c r="M216" s="3"/>
    </row>
    <row r="217" spans="6:13" x14ac:dyDescent="0.2">
      <c r="F217" s="3"/>
      <c r="G217" s="3"/>
      <c r="H217" s="3"/>
      <c r="I217" s="3"/>
      <c r="J217" s="3"/>
      <c r="K217" s="3"/>
      <c r="L217" s="3"/>
      <c r="M217" s="3"/>
    </row>
    <row r="218" spans="6:13" x14ac:dyDescent="0.2">
      <c r="F218" s="3"/>
      <c r="G218" s="3"/>
      <c r="H218" s="3"/>
      <c r="I218" s="3"/>
      <c r="J218" s="3"/>
      <c r="K218" s="3"/>
      <c r="L218" s="3"/>
      <c r="M218" s="3"/>
    </row>
    <row r="219" spans="6:13" x14ac:dyDescent="0.2">
      <c r="F219" s="3"/>
      <c r="G219" s="3"/>
      <c r="H219" s="3"/>
      <c r="I219" s="3"/>
      <c r="J219" s="3"/>
      <c r="K219" s="3"/>
      <c r="L219" s="3"/>
      <c r="M219" s="3"/>
    </row>
    <row r="220" spans="6:13" x14ac:dyDescent="0.2">
      <c r="F220" s="3"/>
      <c r="G220" s="3"/>
      <c r="H220" s="3"/>
      <c r="I220" s="3"/>
      <c r="J220" s="3"/>
      <c r="K220" s="3"/>
      <c r="L220" s="3"/>
      <c r="M220" s="3"/>
    </row>
    <row r="221" spans="6:13" x14ac:dyDescent="0.2">
      <c r="F221" s="3"/>
      <c r="G221" s="3"/>
      <c r="H221" s="3"/>
      <c r="I221" s="3"/>
      <c r="J221" s="3"/>
      <c r="K221" s="3"/>
      <c r="L221" s="3"/>
      <c r="M221" s="3"/>
    </row>
    <row r="222" spans="6:13" x14ac:dyDescent="0.2">
      <c r="F222" s="3"/>
      <c r="G222" s="3"/>
      <c r="H222" s="3"/>
      <c r="I222" s="3"/>
      <c r="J222" s="3"/>
      <c r="K222" s="3"/>
      <c r="L222" s="3"/>
      <c r="M222" s="3"/>
    </row>
    <row r="223" spans="6:13" x14ac:dyDescent="0.2">
      <c r="F223" s="3"/>
      <c r="G223" s="3"/>
      <c r="H223" s="3"/>
      <c r="I223" s="3"/>
      <c r="J223" s="3"/>
      <c r="K223" s="3"/>
      <c r="L223" s="3"/>
      <c r="M223" s="3"/>
    </row>
    <row r="224" spans="6:13" x14ac:dyDescent="0.2">
      <c r="F224" s="3"/>
      <c r="G224" s="3"/>
      <c r="H224" s="3"/>
      <c r="I224" s="3"/>
      <c r="J224" s="3"/>
      <c r="K224" s="3"/>
      <c r="L224" s="3"/>
      <c r="M224" s="3"/>
    </row>
    <row r="225" spans="6:13" x14ac:dyDescent="0.2">
      <c r="F225" s="3"/>
      <c r="G225" s="3"/>
      <c r="H225" s="3"/>
      <c r="I225" s="3"/>
      <c r="J225" s="3"/>
      <c r="K225" s="3"/>
      <c r="L225" s="3"/>
      <c r="M225" s="3"/>
    </row>
    <row r="226" spans="6:13" x14ac:dyDescent="0.2">
      <c r="F226" s="3"/>
      <c r="G226" s="3"/>
      <c r="H226" s="3"/>
      <c r="I226" s="3"/>
      <c r="J226" s="3"/>
      <c r="K226" s="3"/>
      <c r="L226" s="3"/>
      <c r="M226" s="3"/>
    </row>
    <row r="227" spans="6:13" x14ac:dyDescent="0.2">
      <c r="F227" s="3"/>
      <c r="G227" s="3"/>
      <c r="H227" s="3"/>
      <c r="I227" s="3"/>
      <c r="J227" s="3"/>
      <c r="K227" s="3"/>
      <c r="L227" s="3"/>
      <c r="M227" s="3"/>
    </row>
    <row r="228" spans="6:13" x14ac:dyDescent="0.2">
      <c r="F228" s="3"/>
      <c r="G228" s="3"/>
      <c r="H228" s="3"/>
      <c r="I228" s="3"/>
      <c r="J228" s="3"/>
      <c r="K228" s="3"/>
      <c r="L228" s="3"/>
      <c r="M228" s="3"/>
    </row>
    <row r="229" spans="6:13" x14ac:dyDescent="0.2">
      <c r="F229" s="3"/>
      <c r="G229" s="3"/>
      <c r="H229" s="3"/>
      <c r="I229" s="3"/>
      <c r="J229" s="3"/>
      <c r="K229" s="3"/>
      <c r="L229" s="3"/>
      <c r="M229" s="3"/>
    </row>
    <row r="230" spans="6:13" x14ac:dyDescent="0.2">
      <c r="F230" s="3"/>
      <c r="G230" s="3"/>
      <c r="H230" s="3"/>
      <c r="I230" s="3"/>
      <c r="J230" s="3"/>
      <c r="K230" s="3"/>
      <c r="L230" s="3"/>
      <c r="M230" s="3"/>
    </row>
    <row r="231" spans="6:13" x14ac:dyDescent="0.2">
      <c r="F231" s="3"/>
      <c r="G231" s="3"/>
      <c r="H231" s="3"/>
      <c r="I231" s="3"/>
      <c r="J231" s="3"/>
      <c r="K231" s="3"/>
      <c r="L231" s="3"/>
      <c r="M231" s="3"/>
    </row>
    <row r="232" spans="6:13" x14ac:dyDescent="0.2">
      <c r="F232" s="3"/>
      <c r="G232" s="3"/>
      <c r="H232" s="3"/>
      <c r="I232" s="3"/>
      <c r="J232" s="3"/>
      <c r="K232" s="3"/>
      <c r="L232" s="3"/>
      <c r="M232" s="3"/>
    </row>
    <row r="233" spans="6:13" x14ac:dyDescent="0.2">
      <c r="F233" s="3"/>
      <c r="G233" s="3"/>
      <c r="H233" s="3"/>
      <c r="I233" s="3"/>
      <c r="J233" s="3"/>
      <c r="K233" s="3"/>
      <c r="L233" s="3"/>
      <c r="M233" s="3"/>
    </row>
    <row r="234" spans="6:13" x14ac:dyDescent="0.2">
      <c r="F234" s="3"/>
      <c r="G234" s="3"/>
      <c r="H234" s="3"/>
      <c r="I234" s="3"/>
      <c r="J234" s="3"/>
      <c r="K234" s="3"/>
      <c r="L234" s="3"/>
      <c r="M234" s="3"/>
    </row>
    <row r="235" spans="6:13" x14ac:dyDescent="0.2">
      <c r="F235" s="3"/>
      <c r="G235" s="3"/>
      <c r="H235" s="3"/>
      <c r="I235" s="3"/>
      <c r="J235" s="3"/>
      <c r="K235" s="3"/>
      <c r="L235" s="3"/>
      <c r="M235" s="3"/>
    </row>
    <row r="236" spans="6:13" x14ac:dyDescent="0.2">
      <c r="F236" s="3"/>
      <c r="G236" s="3"/>
      <c r="H236" s="3"/>
      <c r="I236" s="3"/>
      <c r="J236" s="3"/>
      <c r="K236" s="3"/>
      <c r="L236" s="3"/>
      <c r="M236" s="3"/>
    </row>
    <row r="237" spans="6:13" x14ac:dyDescent="0.2">
      <c r="F237" s="3"/>
      <c r="G237" s="3"/>
      <c r="H237" s="3"/>
      <c r="I237" s="3"/>
      <c r="J237" s="3"/>
      <c r="K237" s="3"/>
      <c r="L237" s="3"/>
      <c r="M237" s="3"/>
    </row>
    <row r="238" spans="6:13" x14ac:dyDescent="0.2">
      <c r="F238" s="3"/>
      <c r="G238" s="3"/>
      <c r="H238" s="3"/>
      <c r="I238" s="3"/>
      <c r="J238" s="3"/>
      <c r="K238" s="3"/>
      <c r="L238" s="3"/>
      <c r="M238" s="3"/>
    </row>
    <row r="239" spans="6:13" x14ac:dyDescent="0.2">
      <c r="F239" s="3"/>
      <c r="G239" s="3"/>
      <c r="H239" s="3"/>
      <c r="I239" s="3"/>
      <c r="J239" s="3"/>
      <c r="K239" s="3"/>
      <c r="L239" s="3"/>
      <c r="M239" s="3"/>
    </row>
    <row r="240" spans="6:13" x14ac:dyDescent="0.2">
      <c r="F240" s="3"/>
      <c r="G240" s="3"/>
      <c r="H240" s="3"/>
      <c r="I240" s="3"/>
      <c r="J240" s="3"/>
      <c r="K240" s="3"/>
      <c r="L240" s="3"/>
      <c r="M240" s="3"/>
    </row>
    <row r="241" spans="6:13" x14ac:dyDescent="0.2">
      <c r="F241" s="3"/>
      <c r="G241" s="3"/>
      <c r="H241" s="3"/>
      <c r="I241" s="3"/>
      <c r="J241" s="3"/>
      <c r="K241" s="3"/>
      <c r="L241" s="3"/>
      <c r="M241" s="3"/>
    </row>
    <row r="242" spans="6:13" x14ac:dyDescent="0.2">
      <c r="F242" s="3"/>
      <c r="G242" s="3"/>
      <c r="H242" s="3"/>
      <c r="I242" s="3"/>
      <c r="J242" s="3"/>
      <c r="K242" s="3"/>
      <c r="L242" s="3"/>
      <c r="M242" s="3"/>
    </row>
    <row r="243" spans="6:13" x14ac:dyDescent="0.2">
      <c r="F243" s="3"/>
      <c r="G243" s="3"/>
      <c r="H243" s="3"/>
      <c r="I243" s="3"/>
      <c r="J243" s="3"/>
      <c r="K243" s="3"/>
      <c r="L243" s="3"/>
      <c r="M243" s="3"/>
    </row>
    <row r="244" spans="6:13" x14ac:dyDescent="0.2">
      <c r="F244" s="3"/>
      <c r="G244" s="3"/>
      <c r="H244" s="3"/>
      <c r="I244" s="3"/>
      <c r="J244" s="3"/>
      <c r="K244" s="3"/>
      <c r="L244" s="3"/>
      <c r="M244" s="3"/>
    </row>
    <row r="245" spans="6:13" x14ac:dyDescent="0.2">
      <c r="F245" s="3"/>
      <c r="G245" s="3"/>
      <c r="H245" s="3"/>
      <c r="I245" s="3"/>
      <c r="J245" s="3"/>
      <c r="K245" s="3"/>
      <c r="L245" s="3"/>
      <c r="M245" s="3"/>
    </row>
    <row r="246" spans="6:13" x14ac:dyDescent="0.2">
      <c r="F246" s="3"/>
      <c r="G246" s="3"/>
      <c r="H246" s="3"/>
      <c r="I246" s="3"/>
      <c r="J246" s="3"/>
      <c r="K246" s="3"/>
      <c r="L246" s="3"/>
      <c r="M246" s="3"/>
    </row>
    <row r="247" spans="6:13" x14ac:dyDescent="0.2">
      <c r="F247" s="3"/>
      <c r="G247" s="3"/>
      <c r="H247" s="3"/>
      <c r="I247" s="3"/>
      <c r="J247" s="3"/>
      <c r="K247" s="3"/>
      <c r="L247" s="3"/>
      <c r="M247" s="3"/>
    </row>
    <row r="248" spans="6:13" x14ac:dyDescent="0.2">
      <c r="F248" s="3"/>
      <c r="G248" s="3"/>
      <c r="H248" s="3"/>
      <c r="I248" s="3"/>
      <c r="J248" s="3"/>
      <c r="K248" s="3"/>
      <c r="L248" s="3"/>
      <c r="M248" s="3"/>
    </row>
    <row r="249" spans="6:13" x14ac:dyDescent="0.2">
      <c r="F249" s="3"/>
      <c r="G249" s="3"/>
      <c r="H249" s="3"/>
      <c r="I249" s="3"/>
      <c r="J249" s="3"/>
      <c r="K249" s="3"/>
      <c r="L249" s="3"/>
      <c r="M249" s="3"/>
    </row>
    <row r="250" spans="6:13" x14ac:dyDescent="0.2">
      <c r="F250" s="3"/>
      <c r="G250" s="3"/>
      <c r="H250" s="3"/>
      <c r="I250" s="3"/>
      <c r="J250" s="3"/>
      <c r="K250" s="3"/>
      <c r="L250" s="3"/>
      <c r="M250" s="3"/>
    </row>
    <row r="251" spans="6:13" x14ac:dyDescent="0.2">
      <c r="F251" s="3"/>
      <c r="G251" s="3"/>
      <c r="H251" s="3"/>
      <c r="I251" s="3"/>
      <c r="J251" s="3"/>
      <c r="K251" s="3"/>
      <c r="L251" s="3"/>
      <c r="M251" s="3"/>
    </row>
    <row r="252" spans="6:13" x14ac:dyDescent="0.2">
      <c r="F252" s="3"/>
      <c r="G252" s="3"/>
      <c r="H252" s="3"/>
      <c r="I252" s="3"/>
      <c r="J252" s="3"/>
      <c r="K252" s="3"/>
      <c r="L252" s="3"/>
      <c r="M252" s="3"/>
    </row>
    <row r="253" spans="6:13" x14ac:dyDescent="0.2">
      <c r="F253" s="3"/>
      <c r="G253" s="3"/>
      <c r="H253" s="3"/>
      <c r="I253" s="3"/>
      <c r="J253" s="3"/>
      <c r="K253" s="3"/>
      <c r="L253" s="3"/>
      <c r="M253" s="3"/>
    </row>
    <row r="254" spans="6:13" x14ac:dyDescent="0.2">
      <c r="F254" s="3"/>
      <c r="G254" s="3"/>
      <c r="H254" s="3"/>
      <c r="I254" s="3"/>
      <c r="J254" s="3"/>
      <c r="K254" s="3"/>
      <c r="L254" s="3"/>
      <c r="M254" s="3"/>
    </row>
    <row r="255" spans="6:13" x14ac:dyDescent="0.2">
      <c r="F255" s="3"/>
      <c r="G255" s="3"/>
      <c r="H255" s="3"/>
      <c r="I255" s="3"/>
      <c r="J255" s="3"/>
      <c r="K255" s="3"/>
      <c r="L255" s="3"/>
      <c r="M255" s="3"/>
    </row>
    <row r="256" spans="6:13" x14ac:dyDescent="0.2">
      <c r="F256" s="3"/>
      <c r="G256" s="3"/>
      <c r="H256" s="3"/>
      <c r="I256" s="3"/>
      <c r="J256" s="3"/>
      <c r="K256" s="3"/>
      <c r="L256" s="3"/>
      <c r="M256" s="3"/>
    </row>
    <row r="257" spans="6:13" x14ac:dyDescent="0.2">
      <c r="F257" s="3"/>
      <c r="G257" s="3"/>
      <c r="H257" s="3"/>
      <c r="I257" s="3"/>
      <c r="J257" s="3"/>
      <c r="K257" s="3"/>
      <c r="L257" s="3"/>
      <c r="M257" s="3"/>
    </row>
    <row r="258" spans="6:13" x14ac:dyDescent="0.2">
      <c r="F258" s="3"/>
      <c r="G258" s="3"/>
      <c r="H258" s="3"/>
      <c r="I258" s="3"/>
      <c r="J258" s="3"/>
      <c r="K258" s="3"/>
      <c r="L258" s="3"/>
      <c r="M258" s="3"/>
    </row>
    <row r="259" spans="6:13" x14ac:dyDescent="0.2">
      <c r="F259" s="3"/>
      <c r="G259" s="3"/>
      <c r="H259" s="3"/>
      <c r="I259" s="3"/>
      <c r="J259" s="3"/>
      <c r="K259" s="3"/>
      <c r="L259" s="3"/>
      <c r="M259" s="3"/>
    </row>
    <row r="260" spans="6:13" x14ac:dyDescent="0.2">
      <c r="F260" s="3"/>
      <c r="G260" s="3"/>
      <c r="H260" s="3"/>
      <c r="I260" s="3"/>
      <c r="J260" s="3"/>
      <c r="K260" s="3"/>
      <c r="L260" s="3"/>
      <c r="M260" s="3"/>
    </row>
    <row r="261" spans="6:13" x14ac:dyDescent="0.2">
      <c r="F261" s="3"/>
      <c r="G261" s="3"/>
      <c r="H261" s="3"/>
      <c r="I261" s="3"/>
      <c r="J261" s="3"/>
      <c r="K261" s="3"/>
      <c r="L261" s="3"/>
      <c r="M261" s="3"/>
    </row>
    <row r="262" spans="6:13" x14ac:dyDescent="0.2">
      <c r="F262" s="3"/>
      <c r="G262" s="3"/>
      <c r="H262" s="3"/>
      <c r="I262" s="3"/>
      <c r="J262" s="3"/>
      <c r="K262" s="3"/>
      <c r="L262" s="3"/>
      <c r="M262" s="3"/>
    </row>
    <row r="263" spans="6:13" x14ac:dyDescent="0.2">
      <c r="F263" s="3"/>
      <c r="G263" s="3"/>
      <c r="H263" s="3"/>
      <c r="I263" s="3"/>
      <c r="J263" s="3"/>
      <c r="K263" s="3"/>
      <c r="L263" s="3"/>
      <c r="M263" s="3"/>
    </row>
    <row r="264" spans="6:13" x14ac:dyDescent="0.2">
      <c r="F264" s="3"/>
      <c r="G264" s="3"/>
      <c r="H264" s="3"/>
      <c r="I264" s="3"/>
      <c r="J264" s="3"/>
      <c r="K264" s="3"/>
      <c r="L264" s="3"/>
      <c r="M264" s="3"/>
    </row>
    <row r="265" spans="6:13" x14ac:dyDescent="0.2">
      <c r="F265" s="3"/>
      <c r="G265" s="3"/>
      <c r="H265" s="3"/>
      <c r="I265" s="3"/>
      <c r="J265" s="3"/>
      <c r="K265" s="3"/>
      <c r="L265" s="3"/>
      <c r="M265" s="3"/>
    </row>
    <row r="266" spans="6:13" x14ac:dyDescent="0.2">
      <c r="F266" s="3"/>
      <c r="G266" s="3"/>
      <c r="H266" s="3"/>
      <c r="I266" s="3"/>
      <c r="J266" s="3"/>
      <c r="K266" s="3"/>
      <c r="L266" s="3"/>
      <c r="M266" s="3"/>
    </row>
    <row r="267" spans="6:13" x14ac:dyDescent="0.2">
      <c r="F267" s="3"/>
      <c r="G267" s="3"/>
      <c r="H267" s="3"/>
      <c r="I267" s="3"/>
      <c r="J267" s="3"/>
      <c r="K267" s="3"/>
      <c r="L267" s="3"/>
      <c r="M267" s="3"/>
    </row>
    <row r="268" spans="6:13" x14ac:dyDescent="0.2">
      <c r="F268" s="3"/>
      <c r="G268" s="3"/>
      <c r="H268" s="3"/>
      <c r="I268" s="3"/>
      <c r="J268" s="3"/>
      <c r="K268" s="3"/>
      <c r="L268" s="3"/>
      <c r="M268" s="3"/>
    </row>
    <row r="269" spans="6:13" x14ac:dyDescent="0.2">
      <c r="F269" s="3"/>
      <c r="G269" s="3"/>
      <c r="H269" s="3"/>
      <c r="I269" s="3"/>
      <c r="J269" s="3"/>
      <c r="K269" s="3"/>
      <c r="L269" s="3"/>
      <c r="M269" s="3"/>
    </row>
    <row r="270" spans="6:13" x14ac:dyDescent="0.2">
      <c r="F270" s="3"/>
      <c r="G270" s="3"/>
      <c r="H270" s="3"/>
      <c r="I270" s="3"/>
      <c r="J270" s="3"/>
      <c r="K270" s="3"/>
      <c r="L270" s="3"/>
      <c r="M270" s="3"/>
    </row>
    <row r="271" spans="6:13" x14ac:dyDescent="0.2">
      <c r="F271" s="3"/>
      <c r="G271" s="3"/>
      <c r="H271" s="3"/>
      <c r="I271" s="3"/>
      <c r="J271" s="3"/>
      <c r="K271" s="3"/>
      <c r="L271" s="3"/>
      <c r="M271" s="3"/>
    </row>
    <row r="272" spans="6:13" x14ac:dyDescent="0.2">
      <c r="F272" s="3"/>
      <c r="G272" s="3"/>
      <c r="H272" s="3"/>
      <c r="I272" s="3"/>
      <c r="J272" s="3"/>
      <c r="K272" s="3"/>
      <c r="L272" s="3"/>
      <c r="M272" s="3"/>
    </row>
    <row r="273" spans="6:13" x14ac:dyDescent="0.2">
      <c r="F273" s="3"/>
      <c r="G273" s="3"/>
      <c r="H273" s="3"/>
      <c r="I273" s="3"/>
      <c r="J273" s="3"/>
      <c r="K273" s="3"/>
      <c r="L273" s="3"/>
      <c r="M273" s="3"/>
    </row>
    <row r="274" spans="6:13" x14ac:dyDescent="0.2">
      <c r="F274" s="3"/>
      <c r="G274" s="3"/>
      <c r="H274" s="3"/>
      <c r="I274" s="3"/>
      <c r="J274" s="3"/>
      <c r="K274" s="3"/>
      <c r="L274" s="3"/>
      <c r="M274" s="3"/>
    </row>
    <row r="275" spans="6:13" x14ac:dyDescent="0.2">
      <c r="F275" s="3"/>
      <c r="G275" s="3"/>
      <c r="H275" s="3"/>
      <c r="I275" s="3"/>
      <c r="J275" s="3"/>
      <c r="K275" s="3"/>
      <c r="L275" s="3"/>
      <c r="M275" s="3"/>
    </row>
    <row r="276" spans="6:13" x14ac:dyDescent="0.2">
      <c r="F276" s="3"/>
      <c r="G276" s="3"/>
      <c r="H276" s="3"/>
      <c r="I276" s="3"/>
      <c r="J276" s="3"/>
      <c r="K276" s="3"/>
      <c r="L276" s="3"/>
      <c r="M276" s="3"/>
    </row>
    <row r="277" spans="6:13" x14ac:dyDescent="0.2">
      <c r="F277" s="3"/>
      <c r="G277" s="3"/>
      <c r="H277" s="3"/>
      <c r="I277" s="3"/>
      <c r="J277" s="3"/>
      <c r="K277" s="3"/>
      <c r="L277" s="3"/>
      <c r="M277" s="3"/>
    </row>
    <row r="278" spans="6:13" x14ac:dyDescent="0.2">
      <c r="F278" s="3"/>
      <c r="G278" s="3"/>
      <c r="H278" s="3"/>
      <c r="I278" s="3"/>
      <c r="J278" s="3"/>
      <c r="K278" s="3"/>
      <c r="L278" s="3"/>
      <c r="M278" s="3"/>
    </row>
    <row r="279" spans="6:13" x14ac:dyDescent="0.2">
      <c r="F279" s="3"/>
      <c r="G279" s="3"/>
      <c r="H279" s="3"/>
      <c r="I279" s="3"/>
      <c r="J279" s="3"/>
      <c r="K279" s="3"/>
      <c r="L279" s="3"/>
      <c r="M279" s="3"/>
    </row>
    <row r="280" spans="6:13" x14ac:dyDescent="0.2">
      <c r="F280" s="3"/>
      <c r="G280" s="3"/>
      <c r="H280" s="3"/>
      <c r="I280" s="3"/>
      <c r="J280" s="3"/>
      <c r="K280" s="3"/>
      <c r="L280" s="3"/>
      <c r="M280" s="3"/>
    </row>
    <row r="281" spans="6:13" x14ac:dyDescent="0.2">
      <c r="F281" s="3"/>
      <c r="G281" s="3"/>
      <c r="H281" s="3"/>
      <c r="I281" s="3"/>
      <c r="J281" s="3"/>
      <c r="K281" s="3"/>
      <c r="L281" s="3"/>
      <c r="M281" s="3"/>
    </row>
    <row r="282" spans="6:13" x14ac:dyDescent="0.2">
      <c r="F282" s="3"/>
      <c r="G282" s="3"/>
      <c r="H282" s="3"/>
      <c r="I282" s="3"/>
      <c r="J282" s="3"/>
      <c r="K282" s="3"/>
      <c r="L282" s="3"/>
      <c r="M282" s="3"/>
    </row>
    <row r="283" spans="6:13" x14ac:dyDescent="0.2">
      <c r="F283" s="3"/>
      <c r="G283" s="3"/>
      <c r="H283" s="3"/>
      <c r="I283" s="3"/>
      <c r="J283" s="3"/>
      <c r="K283" s="3"/>
      <c r="L283" s="3"/>
      <c r="M283" s="3"/>
    </row>
    <row r="284" spans="6:13" x14ac:dyDescent="0.2">
      <c r="F284" s="3"/>
      <c r="G284" s="3"/>
      <c r="H284" s="3"/>
      <c r="I284" s="3"/>
      <c r="J284" s="3"/>
      <c r="K284" s="3"/>
      <c r="L284" s="3"/>
      <c r="M284" s="3"/>
    </row>
    <row r="285" spans="6:13" x14ac:dyDescent="0.2">
      <c r="F285" s="3"/>
      <c r="G285" s="3"/>
      <c r="H285" s="3"/>
      <c r="I285" s="3"/>
      <c r="J285" s="3"/>
      <c r="K285" s="3"/>
      <c r="L285" s="3"/>
      <c r="M285" s="3"/>
    </row>
    <row r="286" spans="6:13" x14ac:dyDescent="0.2">
      <c r="F286" s="3"/>
      <c r="G286" s="3"/>
      <c r="H286" s="3"/>
      <c r="I286" s="3"/>
      <c r="J286" s="3"/>
      <c r="K286" s="3"/>
      <c r="L286" s="3"/>
      <c r="M286" s="3"/>
    </row>
    <row r="287" spans="6:13" x14ac:dyDescent="0.2">
      <c r="F287" s="3"/>
      <c r="G287" s="3"/>
      <c r="H287" s="3"/>
      <c r="I287" s="3"/>
      <c r="J287" s="3"/>
      <c r="K287" s="3"/>
      <c r="L287" s="3"/>
      <c r="M287" s="3"/>
    </row>
    <row r="288" spans="6:13" x14ac:dyDescent="0.2">
      <c r="F288" s="3"/>
      <c r="G288" s="3"/>
      <c r="H288" s="3"/>
      <c r="I288" s="3"/>
      <c r="J288" s="3"/>
      <c r="K288" s="3"/>
      <c r="L288" s="3"/>
      <c r="M288" s="3"/>
    </row>
    <row r="289" spans="6:13" x14ac:dyDescent="0.2">
      <c r="F289" s="3"/>
      <c r="G289" s="3"/>
      <c r="H289" s="3"/>
      <c r="I289" s="3"/>
      <c r="J289" s="3"/>
      <c r="K289" s="3"/>
      <c r="L289" s="3"/>
      <c r="M289" s="3"/>
    </row>
    <row r="290" spans="6:13" x14ac:dyDescent="0.2">
      <c r="F290" s="3"/>
      <c r="G290" s="3"/>
      <c r="H290" s="3"/>
      <c r="I290" s="3"/>
      <c r="J290" s="3"/>
      <c r="K290" s="3"/>
      <c r="L290" s="3"/>
      <c r="M290" s="3"/>
    </row>
    <row r="291" spans="6:13" x14ac:dyDescent="0.2">
      <c r="F291" s="3"/>
      <c r="G291" s="3"/>
      <c r="H291" s="3"/>
      <c r="I291" s="3"/>
      <c r="J291" s="3"/>
      <c r="K291" s="3"/>
      <c r="L291" s="3"/>
      <c r="M291" s="3"/>
    </row>
    <row r="292" spans="6:13" x14ac:dyDescent="0.2">
      <c r="F292" s="3"/>
      <c r="G292" s="3"/>
      <c r="H292" s="3"/>
      <c r="I292" s="3"/>
      <c r="J292" s="3"/>
      <c r="K292" s="3"/>
      <c r="L292" s="3"/>
      <c r="M292" s="3"/>
    </row>
    <row r="293" spans="6:13" x14ac:dyDescent="0.2">
      <c r="F293" s="3"/>
      <c r="G293" s="3"/>
      <c r="H293" s="3"/>
      <c r="I293" s="3"/>
      <c r="J293" s="3"/>
      <c r="K293" s="3"/>
      <c r="L293" s="3"/>
      <c r="M293" s="3"/>
    </row>
    <row r="294" spans="6:13" x14ac:dyDescent="0.2">
      <c r="F294" s="3"/>
      <c r="G294" s="3"/>
      <c r="H294" s="3"/>
      <c r="I294" s="3"/>
      <c r="J294" s="3"/>
      <c r="K294" s="3"/>
      <c r="L294" s="3"/>
      <c r="M294" s="3"/>
    </row>
    <row r="295" spans="6:13" x14ac:dyDescent="0.2">
      <c r="F295" s="3"/>
      <c r="G295" s="3"/>
      <c r="H295" s="3"/>
      <c r="I295" s="3"/>
      <c r="J295" s="3"/>
      <c r="K295" s="3"/>
      <c r="L295" s="3"/>
      <c r="M295" s="3"/>
    </row>
    <row r="296" spans="6:13" x14ac:dyDescent="0.2">
      <c r="F296" s="3"/>
      <c r="G296" s="3"/>
      <c r="H296" s="3"/>
      <c r="I296" s="3"/>
      <c r="J296" s="3"/>
      <c r="K296" s="3"/>
      <c r="L296" s="3"/>
      <c r="M296" s="3"/>
    </row>
    <row r="297" spans="6:13" x14ac:dyDescent="0.2">
      <c r="F297" s="3"/>
      <c r="G297" s="3"/>
      <c r="H297" s="3"/>
      <c r="I297" s="3"/>
      <c r="J297" s="3"/>
      <c r="K297" s="3"/>
      <c r="L297" s="3"/>
      <c r="M297" s="3"/>
    </row>
    <row r="298" spans="6:13" x14ac:dyDescent="0.2">
      <c r="F298" s="3"/>
      <c r="G298" s="3"/>
      <c r="H298" s="3"/>
      <c r="I298" s="3"/>
      <c r="J298" s="3"/>
      <c r="K298" s="3"/>
      <c r="L298" s="3"/>
      <c r="M298" s="3"/>
    </row>
    <row r="299" spans="6:13" x14ac:dyDescent="0.2">
      <c r="F299" s="3"/>
      <c r="G299" s="3"/>
      <c r="H299" s="3"/>
      <c r="I299" s="3"/>
      <c r="J299" s="3"/>
      <c r="K299" s="3"/>
      <c r="L299" s="3"/>
      <c r="M299" s="3"/>
    </row>
    <row r="300" spans="6:13" x14ac:dyDescent="0.2">
      <c r="F300" s="3"/>
      <c r="G300" s="3"/>
      <c r="H300" s="3"/>
      <c r="I300" s="3"/>
      <c r="J300" s="3"/>
      <c r="K300" s="3"/>
      <c r="L300" s="3"/>
      <c r="M300" s="3"/>
    </row>
    <row r="301" spans="6:13" x14ac:dyDescent="0.2">
      <c r="F301" s="3"/>
      <c r="G301" s="3"/>
      <c r="H301" s="3"/>
      <c r="I301" s="3"/>
      <c r="J301" s="3"/>
      <c r="K301" s="3"/>
      <c r="L301" s="3"/>
      <c r="M301" s="3"/>
    </row>
    <row r="302" spans="6:13" x14ac:dyDescent="0.2">
      <c r="F302" s="3"/>
      <c r="G302" s="3"/>
      <c r="H302" s="3"/>
      <c r="I302" s="3"/>
      <c r="J302" s="3"/>
      <c r="K302" s="3"/>
      <c r="L302" s="3"/>
      <c r="M302" s="3"/>
    </row>
    <row r="303" spans="6:13" x14ac:dyDescent="0.2">
      <c r="F303" s="3"/>
      <c r="G303" s="3"/>
      <c r="H303" s="3"/>
      <c r="I303" s="3"/>
      <c r="J303" s="3"/>
      <c r="K303" s="3"/>
      <c r="L303" s="3"/>
      <c r="M303" s="3"/>
    </row>
    <row r="304" spans="6:13" x14ac:dyDescent="0.2">
      <c r="F304" s="3"/>
      <c r="G304" s="3"/>
      <c r="H304" s="3"/>
      <c r="I304" s="3"/>
      <c r="J304" s="3"/>
      <c r="K304" s="3"/>
      <c r="L304" s="3"/>
      <c r="M304" s="3"/>
    </row>
    <row r="305" spans="6:13" x14ac:dyDescent="0.2">
      <c r="F305" s="3"/>
      <c r="G305" s="3"/>
      <c r="H305" s="3"/>
      <c r="I305" s="3"/>
      <c r="J305" s="3"/>
      <c r="K305" s="3"/>
      <c r="L305" s="3"/>
      <c r="M305" s="3"/>
    </row>
    <row r="306" spans="6:13" x14ac:dyDescent="0.2">
      <c r="F306" s="3"/>
      <c r="G306" s="3"/>
      <c r="H306" s="3"/>
      <c r="I306" s="3"/>
      <c r="J306" s="3"/>
      <c r="K306" s="3"/>
      <c r="L306" s="3"/>
      <c r="M306" s="3"/>
    </row>
    <row r="307" spans="6:13" x14ac:dyDescent="0.2">
      <c r="F307" s="3"/>
      <c r="G307" s="3"/>
      <c r="H307" s="3"/>
      <c r="I307" s="3"/>
      <c r="J307" s="3"/>
      <c r="K307" s="3"/>
      <c r="L307" s="3"/>
      <c r="M307" s="3"/>
    </row>
    <row r="308" spans="6:13" x14ac:dyDescent="0.2">
      <c r="F308" s="3"/>
      <c r="G308" s="3"/>
      <c r="H308" s="3"/>
      <c r="I308" s="3"/>
      <c r="J308" s="3"/>
      <c r="K308" s="3"/>
      <c r="L308" s="3"/>
      <c r="M308" s="3"/>
    </row>
    <row r="309" spans="6:13" x14ac:dyDescent="0.2">
      <c r="F309" s="3"/>
      <c r="G309" s="3"/>
      <c r="H309" s="3"/>
      <c r="I309" s="3"/>
      <c r="J309" s="3"/>
      <c r="K309" s="3"/>
      <c r="L309" s="3"/>
      <c r="M309" s="3"/>
    </row>
    <row r="310" spans="6:13" x14ac:dyDescent="0.2">
      <c r="F310" s="3"/>
      <c r="G310" s="3"/>
      <c r="H310" s="3"/>
      <c r="I310" s="3"/>
      <c r="J310" s="3"/>
      <c r="K310" s="3"/>
      <c r="L310" s="3"/>
      <c r="M310" s="3"/>
    </row>
    <row r="311" spans="6:13" x14ac:dyDescent="0.2">
      <c r="F311" s="3"/>
      <c r="G311" s="3"/>
      <c r="H311" s="3"/>
      <c r="I311" s="3"/>
      <c r="J311" s="3"/>
      <c r="K311" s="3"/>
      <c r="L311" s="3"/>
      <c r="M311" s="3"/>
    </row>
    <row r="312" spans="6:13" x14ac:dyDescent="0.2">
      <c r="F312" s="3"/>
      <c r="G312" s="3"/>
      <c r="H312" s="3"/>
      <c r="I312" s="3"/>
      <c r="J312" s="3"/>
      <c r="K312" s="3"/>
      <c r="L312" s="3"/>
      <c r="M312" s="3"/>
    </row>
    <row r="313" spans="6:13" x14ac:dyDescent="0.2">
      <c r="F313" s="3"/>
      <c r="G313" s="3"/>
      <c r="H313" s="3"/>
      <c r="I313" s="3"/>
      <c r="J313" s="3"/>
      <c r="K313" s="3"/>
      <c r="L313" s="3"/>
      <c r="M313" s="3"/>
    </row>
    <row r="314" spans="6:13" x14ac:dyDescent="0.2">
      <c r="F314" s="3"/>
      <c r="G314" s="3"/>
      <c r="H314" s="3"/>
      <c r="I314" s="3"/>
      <c r="J314" s="3"/>
      <c r="K314" s="3"/>
      <c r="L314" s="3"/>
      <c r="M314" s="3"/>
    </row>
    <row r="315" spans="6:13" x14ac:dyDescent="0.2">
      <c r="F315" s="3"/>
      <c r="G315" s="3"/>
      <c r="H315" s="3"/>
      <c r="I315" s="3"/>
      <c r="J315" s="3"/>
      <c r="K315" s="3"/>
      <c r="L315" s="3"/>
      <c r="M315" s="3"/>
    </row>
    <row r="316" spans="6:13" x14ac:dyDescent="0.2">
      <c r="F316" s="3"/>
      <c r="G316" s="3"/>
      <c r="H316" s="3"/>
      <c r="I316" s="3"/>
      <c r="J316" s="3"/>
      <c r="K316" s="3"/>
      <c r="L316" s="3"/>
      <c r="M316" s="3"/>
    </row>
    <row r="317" spans="6:13" x14ac:dyDescent="0.2">
      <c r="F317" s="3"/>
      <c r="G317" s="3"/>
      <c r="H317" s="3"/>
      <c r="I317" s="3"/>
      <c r="J317" s="3"/>
      <c r="K317" s="3"/>
      <c r="L317" s="3"/>
      <c r="M317" s="3"/>
    </row>
    <row r="318" spans="6:13" x14ac:dyDescent="0.2">
      <c r="F318" s="3"/>
      <c r="G318" s="3"/>
      <c r="H318" s="3"/>
      <c r="I318" s="3"/>
      <c r="J318" s="3"/>
      <c r="K318" s="3"/>
      <c r="L318" s="3"/>
      <c r="M318" s="3"/>
    </row>
    <row r="319" spans="6:13" x14ac:dyDescent="0.2">
      <c r="F319" s="3"/>
      <c r="G319" s="3"/>
      <c r="H319" s="3"/>
      <c r="I319" s="3"/>
      <c r="J319" s="3"/>
      <c r="K319" s="3"/>
      <c r="L319" s="3"/>
      <c r="M319" s="3"/>
    </row>
    <row r="320" spans="6:13" x14ac:dyDescent="0.2">
      <c r="F320" s="3"/>
      <c r="G320" s="3"/>
      <c r="H320" s="3"/>
      <c r="I320" s="3"/>
      <c r="J320" s="3"/>
      <c r="K320" s="3"/>
      <c r="L320" s="3"/>
      <c r="M320" s="3"/>
    </row>
    <row r="321" spans="6:13" x14ac:dyDescent="0.2">
      <c r="F321" s="3"/>
      <c r="G321" s="3"/>
      <c r="H321" s="3"/>
      <c r="I321" s="3"/>
      <c r="J321" s="3"/>
      <c r="K321" s="3"/>
      <c r="L321" s="3"/>
      <c r="M321" s="3"/>
    </row>
    <row r="322" spans="6:13" x14ac:dyDescent="0.2">
      <c r="F322" s="3"/>
      <c r="G322" s="3"/>
      <c r="H322" s="3"/>
      <c r="I322" s="3"/>
      <c r="J322" s="3"/>
      <c r="K322" s="3"/>
      <c r="L322" s="3"/>
      <c r="M322" s="3"/>
    </row>
    <row r="323" spans="6:13" x14ac:dyDescent="0.2">
      <c r="F323" s="3"/>
      <c r="G323" s="3"/>
      <c r="H323" s="3"/>
      <c r="I323" s="3"/>
      <c r="J323" s="3"/>
      <c r="K323" s="3"/>
      <c r="L323" s="3"/>
      <c r="M323" s="3"/>
    </row>
    <row r="324" spans="6:13" x14ac:dyDescent="0.2">
      <c r="F324" s="3"/>
      <c r="G324" s="3"/>
      <c r="H324" s="3"/>
      <c r="I324" s="3"/>
      <c r="J324" s="3"/>
      <c r="K324" s="3"/>
      <c r="L324" s="3"/>
      <c r="M324" s="3"/>
    </row>
    <row r="325" spans="6:13" x14ac:dyDescent="0.2">
      <c r="F325" s="3"/>
      <c r="G325" s="3"/>
      <c r="H325" s="3"/>
      <c r="I325" s="3"/>
      <c r="J325" s="3"/>
      <c r="K325" s="3"/>
      <c r="L325" s="3"/>
      <c r="M325" s="3"/>
    </row>
    <row r="326" spans="6:13" x14ac:dyDescent="0.2">
      <c r="F326" s="3"/>
      <c r="G326" s="3"/>
      <c r="H326" s="3"/>
      <c r="I326" s="3"/>
      <c r="J326" s="3"/>
      <c r="K326" s="3"/>
      <c r="L326" s="3"/>
      <c r="M326" s="3"/>
    </row>
    <row r="327" spans="6:13" x14ac:dyDescent="0.2">
      <c r="F327" s="3"/>
      <c r="G327" s="3"/>
      <c r="H327" s="3"/>
      <c r="I327" s="3"/>
      <c r="J327" s="3"/>
      <c r="K327" s="3"/>
      <c r="L327" s="3"/>
      <c r="M327" s="3"/>
    </row>
    <row r="328" spans="6:13" x14ac:dyDescent="0.2">
      <c r="F328" s="3"/>
      <c r="G328" s="3"/>
      <c r="H328" s="3"/>
      <c r="I328" s="3"/>
      <c r="J328" s="3"/>
      <c r="K328" s="3"/>
      <c r="L328" s="3"/>
      <c r="M328" s="3"/>
    </row>
    <row r="329" spans="6:13" x14ac:dyDescent="0.2">
      <c r="F329" s="3"/>
      <c r="G329" s="3"/>
      <c r="H329" s="3"/>
      <c r="I329" s="3"/>
      <c r="J329" s="3"/>
      <c r="K329" s="3"/>
      <c r="L329" s="3"/>
      <c r="M329" s="3"/>
    </row>
    <row r="330" spans="6:13" x14ac:dyDescent="0.2">
      <c r="F330" s="3"/>
      <c r="G330" s="3"/>
      <c r="H330" s="3"/>
      <c r="I330" s="3"/>
      <c r="J330" s="3"/>
      <c r="K330" s="3"/>
      <c r="L330" s="3"/>
      <c r="M330" s="3"/>
    </row>
    <row r="331" spans="6:13" x14ac:dyDescent="0.2">
      <c r="F331" s="3"/>
      <c r="G331" s="3"/>
      <c r="H331" s="3"/>
      <c r="I331" s="3"/>
      <c r="J331" s="3"/>
      <c r="K331" s="3"/>
      <c r="L331" s="3"/>
      <c r="M331" s="3"/>
    </row>
    <row r="332" spans="6:13" x14ac:dyDescent="0.2">
      <c r="F332" s="3"/>
      <c r="G332" s="3"/>
      <c r="H332" s="3"/>
      <c r="I332" s="3"/>
      <c r="J332" s="3"/>
      <c r="K332" s="3"/>
      <c r="L332" s="3"/>
      <c r="M332" s="3"/>
    </row>
    <row r="333" spans="6:13" x14ac:dyDescent="0.2">
      <c r="F333" s="3"/>
      <c r="G333" s="3"/>
      <c r="H333" s="3"/>
      <c r="I333" s="3"/>
      <c r="J333" s="3"/>
      <c r="K333" s="3"/>
      <c r="L333" s="3"/>
      <c r="M333" s="3"/>
    </row>
    <row r="334" spans="6:13" x14ac:dyDescent="0.2">
      <c r="F334" s="3"/>
      <c r="G334" s="3"/>
      <c r="H334" s="3"/>
      <c r="I334" s="3"/>
      <c r="J334" s="3"/>
      <c r="K334" s="3"/>
      <c r="L334" s="3"/>
      <c r="M334" s="3"/>
    </row>
    <row r="335" spans="6:13" x14ac:dyDescent="0.2">
      <c r="F335" s="3"/>
      <c r="G335" s="3"/>
      <c r="H335" s="3"/>
      <c r="I335" s="3"/>
      <c r="J335" s="3"/>
      <c r="K335" s="3"/>
      <c r="L335" s="3"/>
      <c r="M335" s="3"/>
    </row>
    <row r="336" spans="6:13" x14ac:dyDescent="0.2">
      <c r="F336" s="3"/>
      <c r="G336" s="3"/>
      <c r="H336" s="3"/>
      <c r="I336" s="3"/>
      <c r="J336" s="3"/>
      <c r="K336" s="3"/>
      <c r="L336" s="3"/>
      <c r="M336" s="3"/>
    </row>
    <row r="337" spans="6:13" x14ac:dyDescent="0.2">
      <c r="F337" s="3"/>
      <c r="G337" s="3"/>
      <c r="H337" s="3"/>
      <c r="I337" s="3"/>
      <c r="J337" s="3"/>
      <c r="K337" s="3"/>
      <c r="L337" s="3"/>
      <c r="M337" s="3"/>
    </row>
    <row r="338" spans="6:13" x14ac:dyDescent="0.2">
      <c r="F338" s="3"/>
      <c r="G338" s="3"/>
      <c r="H338" s="3"/>
      <c r="I338" s="3"/>
      <c r="J338" s="3"/>
      <c r="K338" s="3"/>
      <c r="L338" s="3"/>
      <c r="M338" s="3"/>
    </row>
    <row r="339" spans="6:13" x14ac:dyDescent="0.2">
      <c r="F339" s="3"/>
      <c r="G339" s="3"/>
      <c r="H339" s="3"/>
      <c r="I339" s="3"/>
      <c r="J339" s="3"/>
      <c r="K339" s="3"/>
      <c r="L339" s="3"/>
      <c r="M339" s="3"/>
    </row>
    <row r="340" spans="6:13" x14ac:dyDescent="0.2">
      <c r="F340" s="3"/>
      <c r="G340" s="3"/>
      <c r="H340" s="3"/>
      <c r="I340" s="3"/>
      <c r="J340" s="3"/>
      <c r="K340" s="3"/>
      <c r="L340" s="3"/>
      <c r="M340" s="3"/>
    </row>
    <row r="341" spans="6:13" x14ac:dyDescent="0.2">
      <c r="F341" s="3"/>
      <c r="G341" s="3"/>
      <c r="H341" s="3"/>
      <c r="I341" s="3"/>
      <c r="J341" s="3"/>
      <c r="K341" s="3"/>
      <c r="L341" s="3"/>
      <c r="M341" s="3"/>
    </row>
    <row r="342" spans="6:13" x14ac:dyDescent="0.2">
      <c r="F342" s="3"/>
      <c r="G342" s="3"/>
      <c r="H342" s="3"/>
      <c r="I342" s="3"/>
      <c r="J342" s="3"/>
      <c r="K342" s="3"/>
      <c r="L342" s="3"/>
      <c r="M342" s="3"/>
    </row>
    <row r="343" spans="6:13" x14ac:dyDescent="0.2">
      <c r="F343" s="3"/>
      <c r="G343" s="3"/>
      <c r="H343" s="3"/>
      <c r="I343" s="3"/>
      <c r="J343" s="3"/>
      <c r="K343" s="3"/>
      <c r="L343" s="3"/>
      <c r="M343" s="3"/>
    </row>
    <row r="344" spans="6:13" x14ac:dyDescent="0.2">
      <c r="F344" s="3"/>
      <c r="G344" s="3"/>
      <c r="H344" s="3"/>
      <c r="I344" s="3"/>
      <c r="J344" s="3"/>
      <c r="K344" s="3"/>
      <c r="L344" s="3"/>
      <c r="M344" s="3"/>
    </row>
    <row r="345" spans="6:13" x14ac:dyDescent="0.2">
      <c r="F345" s="3"/>
      <c r="G345" s="3"/>
      <c r="H345" s="3"/>
      <c r="I345" s="3"/>
      <c r="J345" s="3"/>
      <c r="K345" s="3"/>
      <c r="L345" s="3"/>
      <c r="M345" s="3"/>
    </row>
    <row r="346" spans="6:13" x14ac:dyDescent="0.2">
      <c r="F346" s="3"/>
      <c r="G346" s="3"/>
      <c r="H346" s="3"/>
      <c r="I346" s="3"/>
      <c r="J346" s="3"/>
      <c r="K346" s="3"/>
      <c r="L346" s="3"/>
      <c r="M346" s="3"/>
    </row>
    <row r="347" spans="6:13" x14ac:dyDescent="0.2">
      <c r="F347" s="3"/>
      <c r="G347" s="3"/>
      <c r="H347" s="3"/>
      <c r="I347" s="3"/>
      <c r="J347" s="3"/>
      <c r="K347" s="3"/>
      <c r="L347" s="3"/>
      <c r="M347" s="3"/>
    </row>
    <row r="348" spans="6:13" x14ac:dyDescent="0.2">
      <c r="F348" s="3"/>
      <c r="G348" s="3"/>
      <c r="H348" s="3"/>
      <c r="I348" s="3"/>
      <c r="J348" s="3"/>
      <c r="K348" s="3"/>
      <c r="L348" s="3"/>
      <c r="M348" s="3"/>
    </row>
    <row r="349" spans="6:13" x14ac:dyDescent="0.2">
      <c r="F349" s="3"/>
      <c r="G349" s="3"/>
      <c r="H349" s="3"/>
      <c r="I349" s="3"/>
      <c r="J349" s="3"/>
      <c r="K349" s="3"/>
      <c r="L349" s="3"/>
      <c r="M349" s="3"/>
    </row>
    <row r="350" spans="6:13" x14ac:dyDescent="0.2">
      <c r="F350" s="3"/>
      <c r="G350" s="3"/>
      <c r="H350" s="3"/>
      <c r="I350" s="3"/>
      <c r="J350" s="3"/>
      <c r="K350" s="3"/>
      <c r="L350" s="3"/>
      <c r="M350" s="3"/>
    </row>
    <row r="351" spans="6:13" x14ac:dyDescent="0.2">
      <c r="F351" s="3"/>
      <c r="G351" s="3"/>
      <c r="H351" s="3"/>
      <c r="I351" s="3"/>
      <c r="J351" s="3"/>
      <c r="K351" s="3"/>
      <c r="L351" s="3"/>
      <c r="M351" s="3"/>
    </row>
    <row r="352" spans="6:13" x14ac:dyDescent="0.2">
      <c r="F352" s="3"/>
      <c r="G352" s="3"/>
      <c r="H352" s="3"/>
      <c r="I352" s="3"/>
      <c r="J352" s="3"/>
      <c r="K352" s="3"/>
      <c r="L352" s="3"/>
      <c r="M352" s="3"/>
    </row>
    <row r="353" spans="6:13" x14ac:dyDescent="0.2">
      <c r="F353" s="3"/>
      <c r="G353" s="3"/>
      <c r="H353" s="3"/>
      <c r="I353" s="3"/>
      <c r="J353" s="3"/>
      <c r="K353" s="3"/>
      <c r="L353" s="3"/>
      <c r="M353" s="3"/>
    </row>
    <row r="354" spans="6:13" x14ac:dyDescent="0.2">
      <c r="F354" s="3"/>
      <c r="G354" s="3"/>
      <c r="H354" s="3"/>
      <c r="I354" s="3"/>
      <c r="J354" s="3"/>
      <c r="K354" s="3"/>
      <c r="L354" s="3"/>
      <c r="M354" s="3"/>
    </row>
    <row r="355" spans="6:13" x14ac:dyDescent="0.2">
      <c r="F355" s="3"/>
      <c r="G355" s="3"/>
      <c r="H355" s="3"/>
      <c r="I355" s="3"/>
      <c r="J355" s="3"/>
      <c r="K355" s="3"/>
      <c r="L355" s="3"/>
      <c r="M355" s="3"/>
    </row>
    <row r="356" spans="6:13" x14ac:dyDescent="0.2">
      <c r="F356" s="3"/>
      <c r="G356" s="3"/>
      <c r="H356" s="3"/>
      <c r="I356" s="3"/>
      <c r="J356" s="3"/>
      <c r="K356" s="3"/>
      <c r="L356" s="3"/>
      <c r="M356" s="3"/>
    </row>
    <row r="357" spans="6:13" x14ac:dyDescent="0.2">
      <c r="F357" s="3"/>
      <c r="G357" s="3"/>
      <c r="H357" s="3"/>
      <c r="I357" s="3"/>
      <c r="J357" s="3"/>
      <c r="K357" s="3"/>
      <c r="L357" s="3"/>
      <c r="M357" s="3"/>
    </row>
    <row r="358" spans="6:13" x14ac:dyDescent="0.2">
      <c r="F358" s="3"/>
      <c r="G358" s="3"/>
      <c r="H358" s="3"/>
      <c r="I358" s="3"/>
      <c r="J358" s="3"/>
      <c r="K358" s="3"/>
      <c r="L358" s="3"/>
      <c r="M358" s="3"/>
    </row>
    <row r="359" spans="6:13" x14ac:dyDescent="0.2">
      <c r="F359" s="3"/>
      <c r="G359" s="3"/>
      <c r="H359" s="3"/>
      <c r="I359" s="3"/>
      <c r="J359" s="3"/>
      <c r="K359" s="3"/>
      <c r="L359" s="3"/>
      <c r="M359" s="3"/>
    </row>
    <row r="360" spans="6:13" x14ac:dyDescent="0.2">
      <c r="F360" s="3"/>
      <c r="G360" s="3"/>
      <c r="H360" s="3"/>
      <c r="I360" s="3"/>
      <c r="J360" s="3"/>
      <c r="K360" s="3"/>
      <c r="L360" s="3"/>
      <c r="M360" s="3"/>
    </row>
    <row r="361" spans="6:13" x14ac:dyDescent="0.2">
      <c r="F361" s="3"/>
      <c r="G361" s="3"/>
      <c r="H361" s="3"/>
      <c r="I361" s="3"/>
      <c r="J361" s="3"/>
      <c r="K361" s="3"/>
      <c r="L361" s="3"/>
      <c r="M361" s="3"/>
    </row>
    <row r="362" spans="6:13" x14ac:dyDescent="0.2">
      <c r="F362" s="3"/>
      <c r="G362" s="3"/>
      <c r="H362" s="3"/>
      <c r="I362" s="3"/>
      <c r="J362" s="3"/>
      <c r="K362" s="3"/>
      <c r="L362" s="3"/>
      <c r="M362" s="3"/>
    </row>
    <row r="363" spans="6:13" x14ac:dyDescent="0.2">
      <c r="F363" s="3"/>
      <c r="G363" s="3"/>
      <c r="H363" s="3"/>
      <c r="I363" s="3"/>
      <c r="J363" s="3"/>
      <c r="K363" s="3"/>
      <c r="L363" s="3"/>
      <c r="M363" s="3"/>
    </row>
    <row r="364" spans="6:13" x14ac:dyDescent="0.2">
      <c r="F364" s="3"/>
      <c r="G364" s="3"/>
      <c r="H364" s="3"/>
      <c r="I364" s="3"/>
      <c r="J364" s="3"/>
      <c r="K364" s="3"/>
      <c r="L364" s="3"/>
      <c r="M364" s="3"/>
    </row>
    <row r="365" spans="6:13" x14ac:dyDescent="0.2">
      <c r="F365" s="3"/>
      <c r="G365" s="3"/>
      <c r="H365" s="3"/>
      <c r="I365" s="3"/>
      <c r="J365" s="3"/>
      <c r="K365" s="3"/>
      <c r="L365" s="3"/>
      <c r="M365" s="3"/>
    </row>
    <row r="366" spans="6:13" x14ac:dyDescent="0.2">
      <c r="F366" s="3"/>
      <c r="G366" s="3"/>
      <c r="H366" s="3"/>
      <c r="I366" s="3"/>
      <c r="J366" s="3"/>
      <c r="K366" s="3"/>
      <c r="L366" s="3"/>
      <c r="M366" s="3"/>
    </row>
    <row r="367" spans="6:13" x14ac:dyDescent="0.2">
      <c r="F367" s="3"/>
      <c r="G367" s="3"/>
      <c r="H367" s="3"/>
      <c r="I367" s="3"/>
      <c r="J367" s="3"/>
      <c r="K367" s="3"/>
      <c r="L367" s="3"/>
      <c r="M367" s="3"/>
    </row>
    <row r="368" spans="6:13" x14ac:dyDescent="0.2">
      <c r="F368" s="3"/>
      <c r="G368" s="3"/>
      <c r="H368" s="3"/>
      <c r="I368" s="3"/>
      <c r="J368" s="3"/>
      <c r="K368" s="3"/>
      <c r="L368" s="3"/>
      <c r="M368" s="3"/>
    </row>
    <row r="369" spans="6:13" x14ac:dyDescent="0.2">
      <c r="F369" s="3"/>
      <c r="G369" s="3"/>
      <c r="H369" s="3"/>
      <c r="I369" s="3"/>
      <c r="J369" s="3"/>
      <c r="K369" s="3"/>
      <c r="L369" s="3"/>
      <c r="M369" s="3"/>
    </row>
    <row r="370" spans="6:13" x14ac:dyDescent="0.2">
      <c r="F370" s="3"/>
      <c r="G370" s="3"/>
      <c r="H370" s="3"/>
      <c r="I370" s="3"/>
      <c r="J370" s="3"/>
      <c r="K370" s="3"/>
      <c r="L370" s="3"/>
      <c r="M370" s="3"/>
    </row>
    <row r="371" spans="6:13" x14ac:dyDescent="0.2">
      <c r="F371" s="3"/>
      <c r="G371" s="3"/>
      <c r="H371" s="3"/>
      <c r="I371" s="3"/>
      <c r="J371" s="3"/>
      <c r="K371" s="3"/>
      <c r="L371" s="3"/>
      <c r="M371" s="3"/>
    </row>
    <row r="372" spans="6:13" x14ac:dyDescent="0.2">
      <c r="F372" s="3"/>
      <c r="G372" s="3"/>
      <c r="H372" s="3"/>
      <c r="I372" s="3"/>
      <c r="J372" s="3"/>
      <c r="K372" s="3"/>
      <c r="L372" s="3"/>
      <c r="M372" s="3"/>
    </row>
    <row r="373" spans="6:13" x14ac:dyDescent="0.2">
      <c r="F373" s="3"/>
      <c r="G373" s="3"/>
      <c r="H373" s="3"/>
      <c r="I373" s="3"/>
      <c r="J373" s="3"/>
      <c r="K373" s="3"/>
      <c r="L373" s="3"/>
      <c r="M373" s="3"/>
    </row>
    <row r="374" spans="6:13" x14ac:dyDescent="0.2">
      <c r="F374" s="3"/>
      <c r="G374" s="3"/>
      <c r="H374" s="3"/>
      <c r="I374" s="3"/>
      <c r="J374" s="3"/>
      <c r="K374" s="3"/>
      <c r="L374" s="3"/>
      <c r="M374" s="3"/>
    </row>
    <row r="375" spans="6:13" x14ac:dyDescent="0.2">
      <c r="F375" s="3"/>
      <c r="G375" s="3"/>
      <c r="H375" s="3"/>
      <c r="I375" s="3"/>
      <c r="J375" s="3"/>
      <c r="K375" s="3"/>
      <c r="L375" s="3"/>
      <c r="M375" s="3"/>
    </row>
    <row r="376" spans="6:13" x14ac:dyDescent="0.2">
      <c r="F376" s="3"/>
      <c r="G376" s="3"/>
      <c r="H376" s="3"/>
      <c r="I376" s="3"/>
      <c r="J376" s="3"/>
      <c r="K376" s="3"/>
      <c r="L376" s="3"/>
      <c r="M376" s="3"/>
    </row>
    <row r="377" spans="6:13" x14ac:dyDescent="0.2">
      <c r="F377" s="3"/>
      <c r="G377" s="3"/>
      <c r="H377" s="3"/>
      <c r="I377" s="3"/>
      <c r="J377" s="3"/>
      <c r="K377" s="3"/>
      <c r="L377" s="3"/>
      <c r="M377" s="3"/>
    </row>
    <row r="378" spans="6:13" x14ac:dyDescent="0.2">
      <c r="F378" s="3"/>
      <c r="G378" s="3"/>
      <c r="H378" s="3"/>
      <c r="I378" s="3"/>
      <c r="J378" s="3"/>
      <c r="K378" s="3"/>
      <c r="L378" s="3"/>
      <c r="M378" s="3"/>
    </row>
    <row r="379" spans="6:13" x14ac:dyDescent="0.2">
      <c r="F379" s="3"/>
      <c r="G379" s="3"/>
      <c r="H379" s="3"/>
      <c r="I379" s="3"/>
      <c r="J379" s="3"/>
      <c r="K379" s="3"/>
      <c r="L379" s="3"/>
      <c r="M379" s="3"/>
    </row>
    <row r="380" spans="6:13" x14ac:dyDescent="0.2">
      <c r="F380" s="3"/>
      <c r="G380" s="3"/>
      <c r="H380" s="3"/>
      <c r="I380" s="3"/>
      <c r="J380" s="3"/>
      <c r="K380" s="3"/>
      <c r="L380" s="3"/>
      <c r="M380" s="3"/>
    </row>
    <row r="381" spans="6:13" x14ac:dyDescent="0.2">
      <c r="F381" s="3"/>
      <c r="G381" s="3"/>
      <c r="H381" s="3"/>
      <c r="I381" s="3"/>
      <c r="J381" s="3"/>
      <c r="K381" s="3"/>
      <c r="L381" s="3"/>
      <c r="M381" s="3"/>
    </row>
    <row r="382" spans="6:13" x14ac:dyDescent="0.2">
      <c r="F382" s="3"/>
      <c r="G382" s="3"/>
      <c r="H382" s="3"/>
      <c r="I382" s="3"/>
      <c r="J382" s="3"/>
      <c r="K382" s="3"/>
      <c r="L382" s="3"/>
      <c r="M382" s="3"/>
    </row>
    <row r="383" spans="6:13" x14ac:dyDescent="0.2">
      <c r="F383" s="3"/>
      <c r="G383" s="3"/>
      <c r="H383" s="3"/>
      <c r="I383" s="3"/>
      <c r="J383" s="3"/>
      <c r="K383" s="3"/>
      <c r="L383" s="3"/>
      <c r="M383" s="3"/>
    </row>
    <row r="384" spans="6:13" x14ac:dyDescent="0.2">
      <c r="F384" s="3"/>
      <c r="G384" s="3"/>
      <c r="H384" s="3"/>
      <c r="I384" s="3"/>
      <c r="J384" s="3"/>
      <c r="K384" s="3"/>
      <c r="L384" s="3"/>
      <c r="M384" s="3"/>
    </row>
    <row r="385" spans="6:13" x14ac:dyDescent="0.2">
      <c r="F385" s="3"/>
      <c r="G385" s="3"/>
      <c r="H385" s="3"/>
      <c r="I385" s="3"/>
      <c r="J385" s="3"/>
      <c r="K385" s="3"/>
      <c r="L385" s="3"/>
      <c r="M385" s="3"/>
    </row>
    <row r="386" spans="6:13" x14ac:dyDescent="0.2">
      <c r="F386" s="3"/>
      <c r="G386" s="3"/>
      <c r="H386" s="3"/>
      <c r="I386" s="3"/>
      <c r="J386" s="3"/>
      <c r="K386" s="3"/>
      <c r="L386" s="3"/>
      <c r="M386" s="3"/>
    </row>
    <row r="387" spans="6:13" x14ac:dyDescent="0.2">
      <c r="F387" s="3"/>
      <c r="G387" s="3"/>
      <c r="H387" s="3"/>
      <c r="I387" s="3"/>
      <c r="J387" s="3"/>
      <c r="K387" s="3"/>
      <c r="L387" s="3"/>
      <c r="M387" s="3"/>
    </row>
    <row r="388" spans="6:13" x14ac:dyDescent="0.2">
      <c r="F388" s="3"/>
      <c r="G388" s="3"/>
      <c r="H388" s="3"/>
      <c r="I388" s="3"/>
      <c r="J388" s="3"/>
      <c r="K388" s="3"/>
      <c r="L388" s="3"/>
      <c r="M388" s="3"/>
    </row>
    <row r="389" spans="6:13" x14ac:dyDescent="0.2">
      <c r="F389" s="3"/>
      <c r="G389" s="3"/>
      <c r="H389" s="3"/>
      <c r="I389" s="3"/>
      <c r="J389" s="3"/>
      <c r="K389" s="3"/>
      <c r="L389" s="3"/>
      <c r="M389" s="3"/>
    </row>
    <row r="390" spans="6:13" x14ac:dyDescent="0.2">
      <c r="F390" s="3"/>
      <c r="G390" s="3"/>
      <c r="H390" s="3"/>
      <c r="I390" s="3"/>
      <c r="J390" s="3"/>
      <c r="K390" s="3"/>
      <c r="L390" s="3"/>
      <c r="M390" s="3"/>
    </row>
    <row r="391" spans="6:13" x14ac:dyDescent="0.2">
      <c r="F391" s="3"/>
      <c r="G391" s="3"/>
      <c r="H391" s="3"/>
      <c r="I391" s="3"/>
      <c r="J391" s="3"/>
      <c r="K391" s="3"/>
      <c r="L391" s="3"/>
      <c r="M391" s="3"/>
    </row>
    <row r="392" spans="6:13" x14ac:dyDescent="0.2">
      <c r="F392" s="3"/>
      <c r="G392" s="3"/>
      <c r="H392" s="3"/>
      <c r="I392" s="3"/>
      <c r="J392" s="3"/>
      <c r="K392" s="3"/>
      <c r="L392" s="3"/>
      <c r="M392" s="3"/>
    </row>
    <row r="393" spans="6:13" x14ac:dyDescent="0.2">
      <c r="F393" s="3"/>
      <c r="G393" s="3"/>
      <c r="H393" s="3"/>
      <c r="I393" s="3"/>
      <c r="J393" s="3"/>
      <c r="K393" s="3"/>
      <c r="L393" s="3"/>
      <c r="M393" s="3"/>
    </row>
    <row r="394" spans="6:13" x14ac:dyDescent="0.2">
      <c r="F394" s="3"/>
      <c r="G394" s="3"/>
      <c r="H394" s="3"/>
      <c r="I394" s="3"/>
      <c r="J394" s="3"/>
      <c r="K394" s="3"/>
      <c r="L394" s="3"/>
      <c r="M394" s="3"/>
    </row>
    <row r="395" spans="6:13" x14ac:dyDescent="0.2">
      <c r="F395" s="3"/>
      <c r="G395" s="3"/>
      <c r="H395" s="3"/>
      <c r="I395" s="3"/>
      <c r="J395" s="3"/>
      <c r="K395" s="3"/>
      <c r="L395" s="3"/>
      <c r="M395" s="3"/>
    </row>
    <row r="396" spans="6:13" x14ac:dyDescent="0.2">
      <c r="F396" s="3"/>
      <c r="G396" s="3"/>
      <c r="H396" s="3"/>
      <c r="I396" s="3"/>
      <c r="J396" s="3"/>
      <c r="K396" s="3"/>
      <c r="L396" s="3"/>
      <c r="M396" s="3"/>
    </row>
    <row r="397" spans="6:13" x14ac:dyDescent="0.2">
      <c r="F397" s="3"/>
      <c r="G397" s="3"/>
      <c r="H397" s="3"/>
      <c r="I397" s="3"/>
      <c r="J397" s="3"/>
      <c r="K397" s="3"/>
      <c r="L397" s="3"/>
      <c r="M397" s="3"/>
    </row>
    <row r="398" spans="6:13" x14ac:dyDescent="0.2">
      <c r="F398" s="3"/>
      <c r="G398" s="3"/>
      <c r="H398" s="3"/>
      <c r="I398" s="3"/>
      <c r="J398" s="3"/>
      <c r="K398" s="3"/>
      <c r="L398" s="3"/>
      <c r="M398" s="3"/>
    </row>
    <row r="399" spans="6:13" x14ac:dyDescent="0.2">
      <c r="F399" s="3"/>
      <c r="G399" s="3"/>
      <c r="H399" s="3"/>
      <c r="I399" s="3"/>
      <c r="J399" s="3"/>
      <c r="K399" s="3"/>
      <c r="L399" s="3"/>
      <c r="M399" s="3"/>
    </row>
    <row r="400" spans="6:13" x14ac:dyDescent="0.2">
      <c r="F400" s="3"/>
      <c r="G400" s="3"/>
      <c r="H400" s="3"/>
      <c r="I400" s="3"/>
      <c r="J400" s="3"/>
      <c r="K400" s="3"/>
      <c r="L400" s="3"/>
      <c r="M400" s="3"/>
    </row>
    <row r="401" spans="6:13" x14ac:dyDescent="0.2">
      <c r="F401" s="3"/>
      <c r="G401" s="3"/>
      <c r="H401" s="3"/>
      <c r="I401" s="3"/>
      <c r="J401" s="3"/>
      <c r="K401" s="3"/>
      <c r="L401" s="3"/>
      <c r="M401" s="3"/>
    </row>
    <row r="402" spans="6:13" x14ac:dyDescent="0.2">
      <c r="F402" s="3"/>
      <c r="G402" s="3"/>
      <c r="H402" s="3"/>
      <c r="I402" s="3"/>
      <c r="J402" s="3"/>
      <c r="K402" s="3"/>
      <c r="L402" s="3"/>
      <c r="M402" s="3"/>
    </row>
    <row r="403" spans="6:13" x14ac:dyDescent="0.2">
      <c r="F403" s="3"/>
      <c r="G403" s="3"/>
      <c r="H403" s="3"/>
      <c r="I403" s="3"/>
      <c r="J403" s="3"/>
      <c r="K403" s="3"/>
      <c r="L403" s="3"/>
      <c r="M403" s="3"/>
    </row>
    <row r="404" spans="6:13" x14ac:dyDescent="0.2">
      <c r="F404" s="3"/>
      <c r="G404" s="3"/>
      <c r="H404" s="3"/>
      <c r="I404" s="3"/>
      <c r="J404" s="3"/>
      <c r="K404" s="3"/>
      <c r="L404" s="3"/>
      <c r="M404" s="3"/>
    </row>
    <row r="405" spans="6:13" x14ac:dyDescent="0.2">
      <c r="F405" s="3"/>
      <c r="G405" s="3"/>
      <c r="H405" s="3"/>
      <c r="I405" s="3"/>
      <c r="J405" s="3"/>
      <c r="K405" s="3"/>
      <c r="L405" s="3"/>
      <c r="M405" s="3"/>
    </row>
    <row r="406" spans="6:13" x14ac:dyDescent="0.2">
      <c r="F406" s="3"/>
      <c r="G406" s="3"/>
      <c r="H406" s="3"/>
      <c r="I406" s="3"/>
      <c r="J406" s="3"/>
      <c r="K406" s="3"/>
      <c r="L406" s="3"/>
      <c r="M406" s="3"/>
    </row>
    <row r="407" spans="6:13" x14ac:dyDescent="0.2">
      <c r="F407" s="3"/>
      <c r="G407" s="3"/>
      <c r="H407" s="3"/>
      <c r="I407" s="3"/>
      <c r="J407" s="3"/>
      <c r="K407" s="3"/>
      <c r="L407" s="3"/>
      <c r="M407" s="3"/>
    </row>
    <row r="408" spans="6:13" x14ac:dyDescent="0.2">
      <c r="F408" s="3"/>
      <c r="G408" s="3"/>
      <c r="H408" s="3"/>
      <c r="I408" s="3"/>
      <c r="J408" s="3"/>
      <c r="K408" s="3"/>
      <c r="L408" s="3"/>
      <c r="M408" s="3"/>
    </row>
    <row r="409" spans="6:13" x14ac:dyDescent="0.2">
      <c r="F409" s="3"/>
      <c r="G409" s="3"/>
      <c r="H409" s="3"/>
      <c r="I409" s="3"/>
      <c r="J409" s="3"/>
      <c r="K409" s="3"/>
      <c r="L409" s="3"/>
      <c r="M409" s="3"/>
    </row>
    <row r="410" spans="6:13" x14ac:dyDescent="0.2">
      <c r="F410" s="3"/>
      <c r="G410" s="3"/>
      <c r="H410" s="3"/>
      <c r="I410" s="3"/>
      <c r="J410" s="3"/>
      <c r="K410" s="3"/>
      <c r="L410" s="3"/>
      <c r="M410" s="3"/>
    </row>
    <row r="411" spans="6:13" x14ac:dyDescent="0.2">
      <c r="F411" s="3"/>
      <c r="G411" s="3"/>
      <c r="H411" s="3"/>
      <c r="I411" s="3"/>
      <c r="J411" s="3"/>
      <c r="K411" s="3"/>
      <c r="L411" s="3"/>
      <c r="M411" s="3"/>
    </row>
    <row r="412" spans="6:13" x14ac:dyDescent="0.2">
      <c r="F412" s="3"/>
      <c r="G412" s="3"/>
      <c r="H412" s="3"/>
      <c r="I412" s="3"/>
      <c r="J412" s="3"/>
      <c r="K412" s="3"/>
      <c r="L412" s="3"/>
      <c r="M412" s="3"/>
    </row>
    <row r="413" spans="6:13" x14ac:dyDescent="0.2">
      <c r="F413" s="3"/>
      <c r="G413" s="3"/>
      <c r="H413" s="3"/>
      <c r="I413" s="3"/>
      <c r="J413" s="3"/>
      <c r="K413" s="3"/>
      <c r="L413" s="3"/>
      <c r="M413" s="3"/>
    </row>
    <row r="414" spans="6:13" x14ac:dyDescent="0.2">
      <c r="F414" s="3"/>
      <c r="G414" s="3"/>
      <c r="H414" s="3"/>
      <c r="I414" s="3"/>
      <c r="J414" s="3"/>
      <c r="K414" s="3"/>
      <c r="L414" s="3"/>
      <c r="M414" s="3"/>
    </row>
    <row r="415" spans="6:13" x14ac:dyDescent="0.2">
      <c r="F415" s="3"/>
      <c r="G415" s="3"/>
      <c r="H415" s="3"/>
      <c r="I415" s="3"/>
      <c r="J415" s="3"/>
      <c r="K415" s="3"/>
      <c r="L415" s="3"/>
      <c r="M415" s="3"/>
    </row>
    <row r="416" spans="6:13" x14ac:dyDescent="0.2">
      <c r="F416" s="3"/>
      <c r="G416" s="3"/>
      <c r="H416" s="3"/>
      <c r="I416" s="3"/>
      <c r="J416" s="3"/>
      <c r="K416" s="3"/>
      <c r="L416" s="3"/>
      <c r="M416" s="3"/>
    </row>
    <row r="417" spans="6:13" x14ac:dyDescent="0.2">
      <c r="F417" s="3"/>
      <c r="G417" s="3"/>
      <c r="H417" s="3"/>
      <c r="I417" s="3"/>
      <c r="J417" s="3"/>
      <c r="K417" s="3"/>
      <c r="L417" s="3"/>
      <c r="M417" s="3"/>
    </row>
    <row r="418" spans="6:13" x14ac:dyDescent="0.2">
      <c r="F418" s="3"/>
      <c r="G418" s="3"/>
      <c r="H418" s="3"/>
      <c r="I418" s="3"/>
      <c r="J418" s="3"/>
      <c r="K418" s="3"/>
      <c r="L418" s="3"/>
      <c r="M418" s="3"/>
    </row>
    <row r="419" spans="6:13" x14ac:dyDescent="0.2">
      <c r="F419" s="3"/>
      <c r="G419" s="3"/>
      <c r="H419" s="3"/>
      <c r="I419" s="3"/>
      <c r="J419" s="3"/>
      <c r="K419" s="3"/>
      <c r="L419" s="3"/>
      <c r="M419" s="3"/>
    </row>
    <row r="420" spans="6:13" x14ac:dyDescent="0.2">
      <c r="F420" s="3"/>
      <c r="G420" s="3"/>
      <c r="H420" s="3"/>
      <c r="I420" s="3"/>
      <c r="J420" s="3"/>
      <c r="K420" s="3"/>
      <c r="L420" s="3"/>
      <c r="M420" s="3"/>
    </row>
    <row r="421" spans="6:13" x14ac:dyDescent="0.2">
      <c r="F421" s="3"/>
      <c r="G421" s="3"/>
      <c r="H421" s="3"/>
      <c r="I421" s="3"/>
      <c r="J421" s="3"/>
      <c r="K421" s="3"/>
      <c r="L421" s="3"/>
      <c r="M421" s="3"/>
    </row>
    <row r="422" spans="6:13" x14ac:dyDescent="0.2">
      <c r="F422" s="3"/>
      <c r="G422" s="3"/>
      <c r="H422" s="3"/>
      <c r="I422" s="3"/>
      <c r="J422" s="3"/>
      <c r="K422" s="3"/>
      <c r="L422" s="3"/>
      <c r="M422" s="3"/>
    </row>
    <row r="423" spans="6:13" x14ac:dyDescent="0.2">
      <c r="F423" s="3"/>
      <c r="G423" s="3"/>
      <c r="H423" s="3"/>
      <c r="I423" s="3"/>
      <c r="J423" s="3"/>
      <c r="K423" s="3"/>
      <c r="L423" s="3"/>
      <c r="M423" s="3"/>
    </row>
    <row r="424" spans="6:13" x14ac:dyDescent="0.2">
      <c r="F424" s="3"/>
      <c r="G424" s="3"/>
      <c r="H424" s="3"/>
      <c r="I424" s="3"/>
      <c r="J424" s="3"/>
      <c r="K424" s="3"/>
      <c r="L424" s="3"/>
      <c r="M424" s="3"/>
    </row>
    <row r="425" spans="6:13" x14ac:dyDescent="0.2">
      <c r="F425" s="3"/>
      <c r="G425" s="3"/>
      <c r="H425" s="3"/>
      <c r="I425" s="3"/>
      <c r="J425" s="3"/>
      <c r="K425" s="3"/>
      <c r="L425" s="3"/>
      <c r="M425" s="3"/>
    </row>
    <row r="426" spans="6:13" x14ac:dyDescent="0.2">
      <c r="F426" s="3"/>
      <c r="G426" s="3"/>
      <c r="H426" s="3"/>
      <c r="I426" s="3"/>
      <c r="J426" s="3"/>
      <c r="K426" s="3"/>
      <c r="L426" s="3"/>
      <c r="M426" s="3"/>
    </row>
    <row r="427" spans="6:13" x14ac:dyDescent="0.2">
      <c r="F427" s="3"/>
      <c r="G427" s="3"/>
      <c r="H427" s="3"/>
      <c r="I427" s="3"/>
      <c r="J427" s="3"/>
      <c r="K427" s="3"/>
      <c r="L427" s="3"/>
      <c r="M427" s="3"/>
    </row>
    <row r="428" spans="6:13" x14ac:dyDescent="0.2">
      <c r="F428" s="3"/>
      <c r="G428" s="3"/>
      <c r="H428" s="3"/>
      <c r="I428" s="3"/>
      <c r="J428" s="3"/>
      <c r="K428" s="3"/>
      <c r="L428" s="3"/>
      <c r="M428" s="3"/>
    </row>
    <row r="429" spans="6:13" x14ac:dyDescent="0.2">
      <c r="F429" s="3"/>
      <c r="G429" s="3"/>
      <c r="H429" s="3"/>
      <c r="I429" s="3"/>
      <c r="J429" s="3"/>
      <c r="K429" s="3"/>
      <c r="L429" s="3"/>
      <c r="M429" s="3"/>
    </row>
    <row r="430" spans="6:13" x14ac:dyDescent="0.2">
      <c r="F430" s="3"/>
      <c r="G430" s="3"/>
      <c r="H430" s="3"/>
      <c r="I430" s="3"/>
      <c r="J430" s="3"/>
      <c r="K430" s="3"/>
      <c r="L430" s="3"/>
      <c r="M430" s="3"/>
    </row>
    <row r="431" spans="6:13" x14ac:dyDescent="0.2">
      <c r="F431" s="3"/>
      <c r="G431" s="3"/>
      <c r="H431" s="3"/>
      <c r="I431" s="3"/>
      <c r="J431" s="3"/>
      <c r="K431" s="3"/>
      <c r="L431" s="3"/>
      <c r="M431" s="3"/>
    </row>
    <row r="432" spans="6:13" x14ac:dyDescent="0.2">
      <c r="F432" s="3"/>
      <c r="G432" s="3"/>
      <c r="H432" s="3"/>
      <c r="I432" s="3"/>
      <c r="J432" s="3"/>
      <c r="K432" s="3"/>
      <c r="L432" s="3"/>
      <c r="M432" s="3"/>
    </row>
    <row r="433" spans="6:13" x14ac:dyDescent="0.2">
      <c r="F433" s="3"/>
      <c r="G433" s="3"/>
      <c r="H433" s="3"/>
      <c r="I433" s="3"/>
      <c r="J433" s="3"/>
      <c r="K433" s="3"/>
      <c r="L433" s="3"/>
      <c r="M433" s="3"/>
    </row>
    <row r="434" spans="6:13" x14ac:dyDescent="0.2">
      <c r="F434" s="3"/>
      <c r="G434" s="3"/>
      <c r="H434" s="3"/>
      <c r="I434" s="3"/>
      <c r="J434" s="3"/>
      <c r="K434" s="3"/>
      <c r="L434" s="3"/>
      <c r="M434" s="3"/>
    </row>
    <row r="435" spans="6:13" x14ac:dyDescent="0.2">
      <c r="F435" s="3"/>
      <c r="G435" s="3"/>
      <c r="H435" s="3"/>
      <c r="I435" s="3"/>
      <c r="J435" s="3"/>
      <c r="K435" s="3"/>
      <c r="L435" s="3"/>
      <c r="M435" s="3"/>
    </row>
    <row r="436" spans="6:13" x14ac:dyDescent="0.2">
      <c r="F436" s="3"/>
      <c r="G436" s="3"/>
      <c r="H436" s="3"/>
      <c r="I436" s="3"/>
      <c r="J436" s="3"/>
      <c r="K436" s="3"/>
      <c r="L436" s="3"/>
      <c r="M436" s="3"/>
    </row>
    <row r="437" spans="6:13" x14ac:dyDescent="0.2">
      <c r="F437" s="3"/>
      <c r="G437" s="3"/>
      <c r="H437" s="3"/>
      <c r="I437" s="3"/>
      <c r="J437" s="3"/>
      <c r="K437" s="3"/>
      <c r="L437" s="3"/>
      <c r="M437" s="3"/>
    </row>
    <row r="438" spans="6:13" x14ac:dyDescent="0.2">
      <c r="F438" s="3"/>
      <c r="G438" s="3"/>
      <c r="H438" s="3"/>
      <c r="I438" s="3"/>
      <c r="J438" s="3"/>
      <c r="K438" s="3"/>
      <c r="L438" s="3"/>
      <c r="M438" s="3"/>
    </row>
    <row r="439" spans="6:13" x14ac:dyDescent="0.2">
      <c r="F439" s="3"/>
      <c r="G439" s="3"/>
      <c r="H439" s="3"/>
      <c r="I439" s="3"/>
      <c r="J439" s="3"/>
      <c r="K439" s="3"/>
      <c r="L439" s="3"/>
      <c r="M439" s="3"/>
    </row>
    <row r="440" spans="6:13" x14ac:dyDescent="0.2">
      <c r="F440" s="3"/>
      <c r="G440" s="3"/>
      <c r="H440" s="3"/>
      <c r="I440" s="3"/>
      <c r="J440" s="3"/>
      <c r="K440" s="3"/>
      <c r="L440" s="3"/>
      <c r="M440" s="3"/>
    </row>
    <row r="441" spans="6:13" x14ac:dyDescent="0.2">
      <c r="F441" s="3"/>
      <c r="G441" s="3"/>
      <c r="H441" s="3"/>
      <c r="I441" s="3"/>
      <c r="J441" s="3"/>
      <c r="K441" s="3"/>
      <c r="L441" s="3"/>
      <c r="M441" s="3"/>
    </row>
    <row r="442" spans="6:13" x14ac:dyDescent="0.2">
      <c r="F442" s="3"/>
      <c r="G442" s="3"/>
      <c r="H442" s="3"/>
      <c r="I442" s="3"/>
      <c r="J442" s="3"/>
      <c r="K442" s="3"/>
      <c r="L442" s="3"/>
      <c r="M442" s="3"/>
    </row>
    <row r="443" spans="6:13" x14ac:dyDescent="0.2">
      <c r="F443" s="3"/>
      <c r="G443" s="3"/>
      <c r="H443" s="3"/>
      <c r="I443" s="3"/>
      <c r="J443" s="3"/>
      <c r="K443" s="3"/>
      <c r="L443" s="3"/>
      <c r="M443" s="3"/>
    </row>
    <row r="444" spans="6:13" x14ac:dyDescent="0.2">
      <c r="F444" s="3"/>
      <c r="G444" s="3"/>
      <c r="H444" s="3"/>
      <c r="I444" s="3"/>
      <c r="J444" s="3"/>
      <c r="K444" s="3"/>
      <c r="L444" s="3"/>
      <c r="M444" s="3"/>
    </row>
    <row r="445" spans="6:13" x14ac:dyDescent="0.2">
      <c r="F445" s="3"/>
      <c r="G445" s="3"/>
      <c r="H445" s="3"/>
      <c r="I445" s="3"/>
      <c r="J445" s="3"/>
      <c r="K445" s="3"/>
      <c r="L445" s="3"/>
      <c r="M445" s="3"/>
    </row>
    <row r="446" spans="6:13" x14ac:dyDescent="0.2">
      <c r="F446" s="3"/>
      <c r="G446" s="3"/>
      <c r="H446" s="3"/>
      <c r="I446" s="3"/>
      <c r="J446" s="3"/>
      <c r="K446" s="3"/>
      <c r="L446" s="3"/>
      <c r="M446" s="3"/>
    </row>
    <row r="447" spans="6:13" x14ac:dyDescent="0.2">
      <c r="F447" s="3"/>
      <c r="G447" s="3"/>
      <c r="H447" s="3"/>
      <c r="I447" s="3"/>
      <c r="J447" s="3"/>
      <c r="K447" s="3"/>
      <c r="L447" s="3"/>
      <c r="M447" s="3"/>
    </row>
    <row r="448" spans="6:13" x14ac:dyDescent="0.2">
      <c r="F448" s="3"/>
      <c r="G448" s="3"/>
      <c r="H448" s="3"/>
      <c r="I448" s="3"/>
      <c r="J448" s="3"/>
      <c r="K448" s="3"/>
      <c r="L448" s="3"/>
      <c r="M448" s="3"/>
    </row>
    <row r="449" spans="6:13" x14ac:dyDescent="0.2">
      <c r="F449" s="3"/>
      <c r="G449" s="3"/>
      <c r="H449" s="3"/>
      <c r="I449" s="3"/>
      <c r="J449" s="3"/>
      <c r="K449" s="3"/>
      <c r="L449" s="3"/>
      <c r="M449" s="3"/>
    </row>
    <row r="450" spans="6:13" x14ac:dyDescent="0.2">
      <c r="F450" s="3"/>
      <c r="G450" s="3"/>
      <c r="H450" s="3"/>
      <c r="I450" s="3"/>
      <c r="J450" s="3"/>
      <c r="K450" s="3"/>
      <c r="L450" s="3"/>
      <c r="M450" s="3"/>
    </row>
    <row r="451" spans="6:13" x14ac:dyDescent="0.2">
      <c r="F451" s="3"/>
      <c r="G451" s="3"/>
      <c r="H451" s="3"/>
      <c r="I451" s="3"/>
      <c r="J451" s="3"/>
      <c r="K451" s="3"/>
      <c r="L451" s="3"/>
      <c r="M451" s="3"/>
    </row>
    <row r="452" spans="6:13" x14ac:dyDescent="0.2">
      <c r="F452" s="3"/>
      <c r="G452" s="3"/>
      <c r="H452" s="3"/>
      <c r="I452" s="3"/>
      <c r="J452" s="3"/>
      <c r="K452" s="3"/>
      <c r="L452" s="3"/>
      <c r="M452" s="3"/>
    </row>
    <row r="453" spans="6:13" x14ac:dyDescent="0.2">
      <c r="F453" s="3"/>
      <c r="G453" s="3"/>
      <c r="H453" s="3"/>
      <c r="I453" s="3"/>
      <c r="J453" s="3"/>
      <c r="K453" s="3"/>
      <c r="L453" s="3"/>
      <c r="M453" s="3"/>
    </row>
    <row r="454" spans="6:13" x14ac:dyDescent="0.2">
      <c r="F454" s="3"/>
      <c r="G454" s="3"/>
      <c r="H454" s="3"/>
      <c r="I454" s="3"/>
      <c r="J454" s="3"/>
      <c r="K454" s="3"/>
      <c r="L454" s="3"/>
      <c r="M454" s="3"/>
    </row>
    <row r="455" spans="6:13" x14ac:dyDescent="0.2">
      <c r="F455" s="3"/>
      <c r="G455" s="3"/>
      <c r="H455" s="3"/>
      <c r="I455" s="3"/>
      <c r="J455" s="3"/>
      <c r="K455" s="3"/>
      <c r="L455" s="3"/>
      <c r="M455" s="3"/>
    </row>
    <row r="456" spans="6:13" x14ac:dyDescent="0.2">
      <c r="F456" s="3"/>
      <c r="G456" s="3"/>
      <c r="H456" s="3"/>
      <c r="I456" s="3"/>
      <c r="J456" s="3"/>
      <c r="K456" s="3"/>
      <c r="L456" s="3"/>
      <c r="M456" s="3"/>
    </row>
    <row r="457" spans="6:13" x14ac:dyDescent="0.2">
      <c r="F457" s="3"/>
      <c r="G457" s="3"/>
      <c r="H457" s="3"/>
      <c r="I457" s="3"/>
      <c r="J457" s="3"/>
      <c r="K457" s="3"/>
      <c r="L457" s="3"/>
      <c r="M457" s="3"/>
    </row>
    <row r="458" spans="6:13" x14ac:dyDescent="0.2">
      <c r="F458" s="3"/>
      <c r="G458" s="3"/>
      <c r="H458" s="3"/>
      <c r="I458" s="3"/>
      <c r="J458" s="3"/>
      <c r="K458" s="3"/>
      <c r="L458" s="3"/>
      <c r="M458" s="3"/>
    </row>
    <row r="459" spans="6:13" x14ac:dyDescent="0.2">
      <c r="F459" s="3"/>
      <c r="G459" s="3"/>
      <c r="H459" s="3"/>
      <c r="I459" s="3"/>
      <c r="J459" s="3"/>
      <c r="K459" s="3"/>
      <c r="L459" s="3"/>
      <c r="M459" s="3"/>
    </row>
    <row r="460" spans="6:13" x14ac:dyDescent="0.2">
      <c r="F460" s="3"/>
      <c r="G460" s="3"/>
      <c r="H460" s="3"/>
      <c r="I460" s="3"/>
      <c r="J460" s="3"/>
      <c r="K460" s="3"/>
      <c r="L460" s="3"/>
      <c r="M460" s="3"/>
    </row>
    <row r="461" spans="6:13" x14ac:dyDescent="0.2">
      <c r="F461" s="3"/>
      <c r="G461" s="3"/>
      <c r="H461" s="3"/>
      <c r="I461" s="3"/>
      <c r="J461" s="3"/>
      <c r="K461" s="3"/>
      <c r="L461" s="3"/>
      <c r="M461" s="3"/>
    </row>
    <row r="462" spans="6:13" x14ac:dyDescent="0.2">
      <c r="F462" s="3"/>
      <c r="G462" s="3"/>
      <c r="H462" s="3"/>
      <c r="I462" s="3"/>
      <c r="J462" s="3"/>
      <c r="K462" s="3"/>
      <c r="L462" s="3"/>
      <c r="M462" s="3"/>
    </row>
    <row r="463" spans="6:13" x14ac:dyDescent="0.2">
      <c r="F463" s="3"/>
      <c r="G463" s="3"/>
      <c r="H463" s="3"/>
      <c r="I463" s="3"/>
      <c r="J463" s="3"/>
      <c r="K463" s="3"/>
      <c r="L463" s="3"/>
      <c r="M463" s="3"/>
    </row>
    <row r="464" spans="6:13" x14ac:dyDescent="0.2">
      <c r="F464" s="3"/>
      <c r="G464" s="3"/>
      <c r="H464" s="3"/>
      <c r="I464" s="3"/>
      <c r="J464" s="3"/>
      <c r="K464" s="3"/>
      <c r="L464" s="3"/>
      <c r="M464" s="3"/>
    </row>
    <row r="465" spans="6:13" x14ac:dyDescent="0.2">
      <c r="F465" s="3"/>
      <c r="G465" s="3"/>
      <c r="H465" s="3"/>
      <c r="I465" s="3"/>
      <c r="J465" s="3"/>
      <c r="K465" s="3"/>
      <c r="L465" s="3"/>
      <c r="M465" s="3"/>
    </row>
    <row r="466" spans="6:13" x14ac:dyDescent="0.2">
      <c r="F466" s="3"/>
      <c r="G466" s="3"/>
      <c r="H466" s="3"/>
      <c r="I466" s="3"/>
      <c r="J466" s="3"/>
      <c r="K466" s="3"/>
      <c r="L466" s="3"/>
      <c r="M466" s="3"/>
    </row>
    <row r="467" spans="6:13" x14ac:dyDescent="0.2">
      <c r="F467" s="3"/>
      <c r="G467" s="3"/>
      <c r="H467" s="3"/>
      <c r="I467" s="3"/>
      <c r="J467" s="3"/>
      <c r="K467" s="3"/>
      <c r="L467" s="3"/>
      <c r="M467" s="3"/>
    </row>
    <row r="468" spans="6:13" x14ac:dyDescent="0.2">
      <c r="F468" s="3"/>
      <c r="G468" s="3"/>
      <c r="H468" s="3"/>
      <c r="I468" s="3"/>
      <c r="J468" s="3"/>
      <c r="K468" s="3"/>
      <c r="L468" s="3"/>
      <c r="M468" s="3"/>
    </row>
    <row r="469" spans="6:13" x14ac:dyDescent="0.2">
      <c r="F469" s="3"/>
      <c r="G469" s="3"/>
      <c r="H469" s="3"/>
      <c r="I469" s="3"/>
      <c r="J469" s="3"/>
      <c r="K469" s="3"/>
      <c r="L469" s="3"/>
      <c r="M469" s="3"/>
    </row>
    <row r="470" spans="6:13" x14ac:dyDescent="0.2">
      <c r="F470" s="3"/>
      <c r="G470" s="3"/>
      <c r="H470" s="3"/>
      <c r="I470" s="3"/>
      <c r="J470" s="3"/>
      <c r="K470" s="3"/>
      <c r="L470" s="3"/>
      <c r="M470" s="3"/>
    </row>
    <row r="471" spans="6:13" x14ac:dyDescent="0.2">
      <c r="F471" s="3"/>
      <c r="G471" s="3"/>
      <c r="H471" s="3"/>
      <c r="I471" s="3"/>
      <c r="J471" s="3"/>
      <c r="K471" s="3"/>
      <c r="L471" s="3"/>
      <c r="M471" s="3"/>
    </row>
    <row r="472" spans="6:13" x14ac:dyDescent="0.2">
      <c r="F472" s="3"/>
      <c r="G472" s="3"/>
      <c r="H472" s="3"/>
      <c r="I472" s="3"/>
      <c r="J472" s="3"/>
      <c r="K472" s="3"/>
      <c r="L472" s="3"/>
      <c r="M472" s="3"/>
    </row>
    <row r="473" spans="6:13" x14ac:dyDescent="0.2">
      <c r="F473" s="3"/>
      <c r="G473" s="3"/>
      <c r="H473" s="3"/>
      <c r="I473" s="3"/>
      <c r="J473" s="3"/>
      <c r="K473" s="3"/>
      <c r="L473" s="3"/>
      <c r="M473" s="3"/>
    </row>
    <row r="474" spans="6:13" x14ac:dyDescent="0.2">
      <c r="F474" s="3"/>
      <c r="G474" s="3"/>
      <c r="H474" s="3"/>
      <c r="I474" s="3"/>
      <c r="J474" s="3"/>
      <c r="K474" s="3"/>
      <c r="L474" s="3"/>
      <c r="M474" s="3"/>
    </row>
    <row r="475" spans="6:13" x14ac:dyDescent="0.2">
      <c r="F475" s="3"/>
      <c r="G475" s="3"/>
      <c r="H475" s="3"/>
      <c r="I475" s="3"/>
      <c r="J475" s="3"/>
      <c r="K475" s="3"/>
      <c r="L475" s="3"/>
      <c r="M475" s="3"/>
    </row>
    <row r="476" spans="6:13" x14ac:dyDescent="0.2">
      <c r="F476" s="3"/>
      <c r="G476" s="3"/>
      <c r="H476" s="3"/>
      <c r="I476" s="3"/>
      <c r="J476" s="3"/>
      <c r="K476" s="3"/>
      <c r="L476" s="3"/>
      <c r="M476" s="3"/>
    </row>
    <row r="477" spans="6:13" x14ac:dyDescent="0.2">
      <c r="F477" s="3"/>
      <c r="G477" s="3"/>
      <c r="H477" s="3"/>
      <c r="I477" s="3"/>
      <c r="J477" s="3"/>
      <c r="K477" s="3"/>
      <c r="L477" s="3"/>
      <c r="M477" s="3"/>
    </row>
    <row r="478" spans="6:13" x14ac:dyDescent="0.2">
      <c r="F478" s="3"/>
      <c r="G478" s="3"/>
      <c r="H478" s="3"/>
      <c r="I478" s="3"/>
      <c r="J478" s="3"/>
      <c r="K478" s="3"/>
      <c r="L478" s="3"/>
      <c r="M478" s="3"/>
    </row>
    <row r="479" spans="6:13" x14ac:dyDescent="0.2">
      <c r="F479" s="3"/>
      <c r="G479" s="3"/>
      <c r="H479" s="3"/>
      <c r="I479" s="3"/>
      <c r="J479" s="3"/>
      <c r="K479" s="3"/>
      <c r="L479" s="3"/>
      <c r="M479" s="3"/>
    </row>
    <row r="480" spans="6:13" x14ac:dyDescent="0.2">
      <c r="F480" s="3"/>
      <c r="G480" s="3"/>
      <c r="H480" s="3"/>
      <c r="I480" s="3"/>
      <c r="J480" s="3"/>
      <c r="K480" s="3"/>
      <c r="L480" s="3"/>
      <c r="M480" s="3"/>
    </row>
    <row r="481" spans="6:13" x14ac:dyDescent="0.2">
      <c r="F481" s="3"/>
      <c r="G481" s="3"/>
      <c r="H481" s="3"/>
      <c r="I481" s="3"/>
      <c r="J481" s="3"/>
      <c r="K481" s="3"/>
      <c r="L481" s="3"/>
      <c r="M481" s="3"/>
    </row>
    <row r="482" spans="6:13" x14ac:dyDescent="0.2">
      <c r="F482" s="3"/>
      <c r="G482" s="3"/>
      <c r="H482" s="3"/>
      <c r="I482" s="3"/>
      <c r="J482" s="3"/>
      <c r="K482" s="3"/>
      <c r="L482" s="3"/>
      <c r="M482" s="3"/>
    </row>
    <row r="483" spans="6:13" x14ac:dyDescent="0.2">
      <c r="F483" s="3"/>
      <c r="G483" s="3"/>
      <c r="H483" s="3"/>
      <c r="I483" s="3"/>
      <c r="J483" s="3"/>
      <c r="K483" s="3"/>
      <c r="L483" s="3"/>
      <c r="M483" s="3"/>
    </row>
    <row r="484" spans="6:13" x14ac:dyDescent="0.2">
      <c r="F484" s="3"/>
      <c r="G484" s="3"/>
      <c r="H484" s="3"/>
      <c r="I484" s="3"/>
      <c r="J484" s="3"/>
      <c r="K484" s="3"/>
      <c r="L484" s="3"/>
      <c r="M484" s="3"/>
    </row>
    <row r="485" spans="6:13" x14ac:dyDescent="0.2">
      <c r="F485" s="3"/>
      <c r="G485" s="3"/>
      <c r="H485" s="3"/>
      <c r="I485" s="3"/>
      <c r="J485" s="3"/>
      <c r="K485" s="3"/>
      <c r="L485" s="3"/>
      <c r="M485" s="3"/>
    </row>
    <row r="486" spans="6:13" x14ac:dyDescent="0.2">
      <c r="F486" s="3"/>
      <c r="G486" s="3"/>
      <c r="H486" s="3"/>
      <c r="I486" s="3"/>
      <c r="J486" s="3"/>
      <c r="K486" s="3"/>
      <c r="L486" s="3"/>
      <c r="M486" s="3"/>
    </row>
    <row r="487" spans="6:13" x14ac:dyDescent="0.2">
      <c r="F487" s="3"/>
      <c r="G487" s="3"/>
      <c r="H487" s="3"/>
      <c r="I487" s="3"/>
      <c r="J487" s="3"/>
      <c r="K487" s="3"/>
      <c r="L487" s="3"/>
      <c r="M487" s="3"/>
    </row>
    <row r="488" spans="6:13" x14ac:dyDescent="0.2">
      <c r="F488" s="3"/>
      <c r="G488" s="3"/>
      <c r="H488" s="3"/>
      <c r="I488" s="3"/>
      <c r="J488" s="3"/>
      <c r="K488" s="3"/>
      <c r="L488" s="3"/>
      <c r="M488" s="3"/>
    </row>
    <row r="489" spans="6:13" x14ac:dyDescent="0.2">
      <c r="F489" s="3"/>
      <c r="G489" s="3"/>
      <c r="H489" s="3"/>
      <c r="I489" s="3"/>
      <c r="J489" s="3"/>
      <c r="K489" s="3"/>
      <c r="L489" s="3"/>
      <c r="M489" s="3"/>
    </row>
    <row r="490" spans="6:13" x14ac:dyDescent="0.2">
      <c r="F490" s="3"/>
      <c r="G490" s="3"/>
      <c r="H490" s="3"/>
      <c r="I490" s="3"/>
      <c r="J490" s="3"/>
      <c r="K490" s="3"/>
      <c r="L490" s="3"/>
      <c r="M490" s="3"/>
    </row>
    <row r="491" spans="6:13" x14ac:dyDescent="0.2">
      <c r="F491" s="3"/>
      <c r="G491" s="3"/>
      <c r="H491" s="3"/>
      <c r="I491" s="3"/>
      <c r="J491" s="3"/>
      <c r="K491" s="3"/>
      <c r="L491" s="3"/>
      <c r="M491" s="3"/>
    </row>
    <row r="492" spans="6:13" x14ac:dyDescent="0.2">
      <c r="F492" s="3"/>
      <c r="G492" s="3"/>
      <c r="H492" s="3"/>
      <c r="I492" s="3"/>
      <c r="J492" s="3"/>
      <c r="K492" s="3"/>
      <c r="L492" s="3"/>
      <c r="M492" s="3"/>
    </row>
    <row r="493" spans="6:13" x14ac:dyDescent="0.2">
      <c r="F493" s="3"/>
      <c r="G493" s="3"/>
      <c r="H493" s="3"/>
      <c r="I493" s="3"/>
      <c r="J493" s="3"/>
      <c r="K493" s="3"/>
      <c r="L493" s="3"/>
      <c r="M493" s="3"/>
    </row>
    <row r="494" spans="6:13" x14ac:dyDescent="0.2">
      <c r="F494" s="3"/>
      <c r="G494" s="3"/>
      <c r="H494" s="3"/>
      <c r="I494" s="3"/>
      <c r="J494" s="3"/>
      <c r="K494" s="3"/>
      <c r="L494" s="3"/>
      <c r="M494" s="3"/>
    </row>
    <row r="495" spans="6:13" x14ac:dyDescent="0.2">
      <c r="F495" s="3"/>
      <c r="G495" s="3"/>
      <c r="H495" s="3"/>
      <c r="I495" s="3"/>
      <c r="J495" s="3"/>
      <c r="K495" s="3"/>
      <c r="L495" s="3"/>
      <c r="M495" s="3"/>
    </row>
    <row r="496" spans="6:13" x14ac:dyDescent="0.2">
      <c r="F496" s="3"/>
      <c r="G496" s="3"/>
      <c r="H496" s="3"/>
      <c r="I496" s="3"/>
      <c r="J496" s="3"/>
      <c r="K496" s="3"/>
      <c r="L496" s="3"/>
      <c r="M496" s="3"/>
    </row>
    <row r="497" spans="6:13" x14ac:dyDescent="0.2">
      <c r="F497" s="3"/>
      <c r="G497" s="3"/>
      <c r="H497" s="3"/>
      <c r="I497" s="3"/>
      <c r="J497" s="3"/>
      <c r="K497" s="3"/>
      <c r="L497" s="3"/>
      <c r="M497" s="3"/>
    </row>
    <row r="498" spans="6:13" x14ac:dyDescent="0.2">
      <c r="F498" s="3"/>
      <c r="G498" s="3"/>
      <c r="H498" s="3"/>
      <c r="I498" s="3"/>
      <c r="J498" s="3"/>
      <c r="K498" s="3"/>
      <c r="L498" s="3"/>
      <c r="M498" s="3"/>
    </row>
    <row r="499" spans="6:13" x14ac:dyDescent="0.2">
      <c r="F499" s="3"/>
      <c r="G499" s="3"/>
      <c r="H499" s="3"/>
      <c r="I499" s="3"/>
      <c r="J499" s="3"/>
      <c r="K499" s="3"/>
      <c r="L499" s="3"/>
      <c r="M499" s="3"/>
    </row>
    <row r="500" spans="6:13" x14ac:dyDescent="0.2">
      <c r="F500" s="3"/>
      <c r="G500" s="3"/>
      <c r="H500" s="3"/>
      <c r="I500" s="3"/>
      <c r="J500" s="3"/>
      <c r="K500" s="3"/>
      <c r="L500" s="3"/>
      <c r="M500" s="3"/>
    </row>
    <row r="501" spans="6:13" x14ac:dyDescent="0.2">
      <c r="F501" s="3"/>
      <c r="G501" s="3"/>
      <c r="H501" s="3"/>
      <c r="I501" s="3"/>
      <c r="J501" s="3"/>
      <c r="K501" s="3"/>
      <c r="L501" s="3"/>
      <c r="M501" s="3"/>
    </row>
    <row r="502" spans="6:13" x14ac:dyDescent="0.2">
      <c r="F502" s="3"/>
      <c r="G502" s="3"/>
      <c r="H502" s="3"/>
      <c r="I502" s="3"/>
      <c r="J502" s="3"/>
      <c r="K502" s="3"/>
      <c r="L502" s="3"/>
      <c r="M502" s="3"/>
    </row>
    <row r="503" spans="6:13" x14ac:dyDescent="0.2">
      <c r="F503" s="3"/>
      <c r="G503" s="3"/>
      <c r="H503" s="3"/>
      <c r="I503" s="3"/>
      <c r="J503" s="3"/>
      <c r="K503" s="3"/>
      <c r="L503" s="3"/>
      <c r="M503" s="3"/>
    </row>
    <row r="504" spans="6:13" x14ac:dyDescent="0.2">
      <c r="F504" s="3"/>
      <c r="G504" s="3"/>
      <c r="H504" s="3"/>
      <c r="I504" s="3"/>
      <c r="J504" s="3"/>
      <c r="K504" s="3"/>
      <c r="L504" s="3"/>
      <c r="M504" s="3"/>
    </row>
    <row r="505" spans="6:13" x14ac:dyDescent="0.2">
      <c r="F505" s="3"/>
      <c r="G505" s="3"/>
      <c r="H505" s="3"/>
      <c r="I505" s="3"/>
      <c r="J505" s="3"/>
      <c r="K505" s="3"/>
      <c r="L505" s="3"/>
      <c r="M505" s="3"/>
    </row>
    <row r="506" spans="6:13" x14ac:dyDescent="0.2">
      <c r="F506" s="3"/>
      <c r="G506" s="3"/>
      <c r="H506" s="3"/>
      <c r="I506" s="3"/>
      <c r="J506" s="3"/>
      <c r="K506" s="3"/>
      <c r="L506" s="3"/>
      <c r="M506" s="3"/>
    </row>
    <row r="507" spans="6:13" x14ac:dyDescent="0.2">
      <c r="F507" s="3"/>
      <c r="G507" s="3"/>
      <c r="H507" s="3"/>
      <c r="I507" s="3"/>
      <c r="J507" s="3"/>
      <c r="K507" s="3"/>
      <c r="L507" s="3"/>
      <c r="M507" s="3"/>
    </row>
    <row r="508" spans="6:13" x14ac:dyDescent="0.2">
      <c r="F508" s="3"/>
      <c r="G508" s="3"/>
      <c r="H508" s="3"/>
      <c r="I508" s="3"/>
      <c r="J508" s="3"/>
      <c r="K508" s="3"/>
      <c r="L508" s="3"/>
      <c r="M508" s="3"/>
    </row>
    <row r="509" spans="6:13" x14ac:dyDescent="0.2">
      <c r="F509" s="3"/>
      <c r="G509" s="3"/>
      <c r="H509" s="3"/>
      <c r="I509" s="3"/>
      <c r="J509" s="3"/>
      <c r="K509" s="3"/>
      <c r="L509" s="3"/>
      <c r="M509" s="3"/>
    </row>
    <row r="510" spans="6:13" x14ac:dyDescent="0.2">
      <c r="F510" s="3"/>
      <c r="G510" s="3"/>
      <c r="H510" s="3"/>
      <c r="I510" s="3"/>
      <c r="J510" s="3"/>
      <c r="K510" s="3"/>
      <c r="L510" s="3"/>
      <c r="M510" s="3"/>
    </row>
    <row r="511" spans="6:13" x14ac:dyDescent="0.2">
      <c r="F511" s="3"/>
      <c r="G511" s="3"/>
      <c r="H511" s="3"/>
      <c r="I511" s="3"/>
      <c r="J511" s="3"/>
      <c r="K511" s="3"/>
      <c r="L511" s="3"/>
      <c r="M511" s="3"/>
    </row>
    <row r="512" spans="6:13" x14ac:dyDescent="0.2">
      <c r="F512" s="3"/>
      <c r="G512" s="3"/>
      <c r="H512" s="3"/>
      <c r="I512" s="3"/>
      <c r="J512" s="3"/>
      <c r="K512" s="3"/>
      <c r="L512" s="3"/>
      <c r="M512" s="3"/>
    </row>
    <row r="513" spans="6:13" x14ac:dyDescent="0.2">
      <c r="F513" s="3"/>
      <c r="G513" s="3"/>
      <c r="H513" s="3"/>
      <c r="I513" s="3"/>
      <c r="J513" s="3"/>
      <c r="K513" s="3"/>
      <c r="L513" s="3"/>
      <c r="M513" s="3"/>
    </row>
    <row r="514" spans="6:13" x14ac:dyDescent="0.2">
      <c r="F514" s="3"/>
      <c r="G514" s="3"/>
      <c r="H514" s="3"/>
      <c r="I514" s="3"/>
      <c r="J514" s="3"/>
      <c r="K514" s="3"/>
      <c r="L514" s="3"/>
      <c r="M514" s="3"/>
    </row>
    <row r="515" spans="6:13" x14ac:dyDescent="0.2">
      <c r="F515" s="3"/>
      <c r="G515" s="3"/>
      <c r="H515" s="3"/>
      <c r="I515" s="3"/>
      <c r="J515" s="3"/>
      <c r="K515" s="3"/>
      <c r="L515" s="3"/>
      <c r="M515" s="3"/>
    </row>
    <row r="516" spans="6:13" x14ac:dyDescent="0.2">
      <c r="F516" s="3"/>
      <c r="G516" s="3"/>
      <c r="H516" s="3"/>
      <c r="I516" s="3"/>
      <c r="J516" s="3"/>
      <c r="K516" s="3"/>
      <c r="L516" s="3"/>
      <c r="M516" s="3"/>
    </row>
    <row r="517" spans="6:13" x14ac:dyDescent="0.2">
      <c r="F517" s="3"/>
      <c r="G517" s="3"/>
      <c r="H517" s="3"/>
      <c r="I517" s="3"/>
      <c r="J517" s="3"/>
      <c r="K517" s="3"/>
      <c r="L517" s="3"/>
      <c r="M517" s="3"/>
    </row>
    <row r="518" spans="6:13" x14ac:dyDescent="0.2">
      <c r="F518" s="3"/>
      <c r="G518" s="3"/>
      <c r="H518" s="3"/>
      <c r="I518" s="3"/>
      <c r="J518" s="3"/>
      <c r="K518" s="3"/>
      <c r="L518" s="3"/>
      <c r="M518" s="3"/>
    </row>
    <row r="519" spans="6:13" x14ac:dyDescent="0.2">
      <c r="F519" s="3"/>
      <c r="G519" s="3"/>
      <c r="H519" s="3"/>
      <c r="I519" s="3"/>
      <c r="J519" s="3"/>
      <c r="K519" s="3"/>
      <c r="L519" s="3"/>
      <c r="M519" s="3"/>
    </row>
    <row r="520" spans="6:13" x14ac:dyDescent="0.2">
      <c r="F520" s="3"/>
      <c r="G520" s="3"/>
      <c r="H520" s="3"/>
      <c r="I520" s="3"/>
      <c r="J520" s="3"/>
      <c r="K520" s="3"/>
      <c r="L520" s="3"/>
      <c r="M520" s="3"/>
    </row>
    <row r="521" spans="6:13" x14ac:dyDescent="0.2">
      <c r="F521" s="3"/>
      <c r="G521" s="3"/>
      <c r="H521" s="3"/>
      <c r="I521" s="3"/>
      <c r="J521" s="3"/>
      <c r="K521" s="3"/>
      <c r="L521" s="3"/>
      <c r="M521" s="3"/>
    </row>
    <row r="522" spans="6:13" x14ac:dyDescent="0.2">
      <c r="F522" s="3"/>
      <c r="G522" s="3"/>
      <c r="H522" s="3"/>
      <c r="I522" s="3"/>
      <c r="J522" s="3"/>
      <c r="K522" s="3"/>
      <c r="L522" s="3"/>
      <c r="M522" s="3"/>
    </row>
    <row r="523" spans="6:13" x14ac:dyDescent="0.2">
      <c r="F523" s="3"/>
      <c r="G523" s="3"/>
      <c r="H523" s="3"/>
      <c r="I523" s="3"/>
      <c r="J523" s="3"/>
      <c r="K523" s="3"/>
      <c r="L523" s="3"/>
      <c r="M523" s="3"/>
    </row>
    <row r="524" spans="6:13" x14ac:dyDescent="0.2">
      <c r="F524" s="3"/>
      <c r="G524" s="3"/>
      <c r="H524" s="3"/>
      <c r="I524" s="3"/>
      <c r="J524" s="3"/>
      <c r="K524" s="3"/>
      <c r="L524" s="3"/>
      <c r="M524" s="3"/>
    </row>
    <row r="525" spans="6:13" x14ac:dyDescent="0.2">
      <c r="F525" s="3"/>
      <c r="G525" s="3"/>
      <c r="H525" s="3"/>
      <c r="I525" s="3"/>
      <c r="J525" s="3"/>
      <c r="K525" s="3"/>
      <c r="L525" s="3"/>
      <c r="M525" s="3"/>
    </row>
    <row r="526" spans="6:13" x14ac:dyDescent="0.2">
      <c r="F526" s="3"/>
      <c r="G526" s="3"/>
      <c r="H526" s="3"/>
      <c r="I526" s="3"/>
      <c r="J526" s="3"/>
      <c r="K526" s="3"/>
      <c r="L526" s="3"/>
      <c r="M526" s="3"/>
    </row>
    <row r="527" spans="6:13" x14ac:dyDescent="0.2">
      <c r="F527" s="3"/>
      <c r="G527" s="3"/>
      <c r="H527" s="3"/>
      <c r="I527" s="3"/>
      <c r="J527" s="3"/>
      <c r="K527" s="3"/>
      <c r="L527" s="3"/>
      <c r="M527" s="3"/>
    </row>
    <row r="528" spans="6:13" x14ac:dyDescent="0.2">
      <c r="F528" s="3"/>
      <c r="G528" s="3"/>
      <c r="H528" s="3"/>
      <c r="I528" s="3"/>
      <c r="J528" s="3"/>
      <c r="K528" s="3"/>
      <c r="L528" s="3"/>
      <c r="M528" s="3"/>
    </row>
    <row r="529" spans="6:13" x14ac:dyDescent="0.2">
      <c r="F529" s="3"/>
      <c r="G529" s="3"/>
      <c r="H529" s="3"/>
      <c r="I529" s="3"/>
      <c r="J529" s="3"/>
      <c r="K529" s="3"/>
      <c r="L529" s="3"/>
      <c r="M529" s="3"/>
    </row>
    <row r="530" spans="6:13" x14ac:dyDescent="0.2">
      <c r="F530" s="3"/>
      <c r="G530" s="3"/>
      <c r="H530" s="3"/>
      <c r="I530" s="3"/>
      <c r="J530" s="3"/>
      <c r="K530" s="3"/>
      <c r="L530" s="3"/>
      <c r="M530" s="3"/>
    </row>
    <row r="531" spans="6:13" x14ac:dyDescent="0.2">
      <c r="F531" s="3"/>
      <c r="G531" s="3"/>
      <c r="H531" s="3"/>
      <c r="I531" s="3"/>
      <c r="J531" s="3"/>
      <c r="K531" s="3"/>
      <c r="L531" s="3"/>
      <c r="M531" s="3"/>
    </row>
    <row r="532" spans="6:13" x14ac:dyDescent="0.2">
      <c r="F532" s="3"/>
      <c r="G532" s="3"/>
      <c r="H532" s="3"/>
      <c r="I532" s="3"/>
      <c r="J532" s="3"/>
      <c r="K532" s="3"/>
      <c r="L532" s="3"/>
      <c r="M532" s="3"/>
    </row>
    <row r="533" spans="6:13" x14ac:dyDescent="0.2">
      <c r="F533" s="3"/>
      <c r="G533" s="3"/>
      <c r="H533" s="3"/>
      <c r="I533" s="3"/>
      <c r="J533" s="3"/>
      <c r="K533" s="3"/>
      <c r="L533" s="3"/>
      <c r="M533" s="3"/>
    </row>
    <row r="534" spans="6:13" x14ac:dyDescent="0.2">
      <c r="F534" s="3"/>
      <c r="G534" s="3"/>
      <c r="H534" s="3"/>
      <c r="I534" s="3"/>
      <c r="J534" s="3"/>
      <c r="K534" s="3"/>
      <c r="L534" s="3"/>
      <c r="M534" s="3"/>
    </row>
    <row r="535" spans="6:13" x14ac:dyDescent="0.2">
      <c r="F535" s="3"/>
      <c r="G535" s="3"/>
      <c r="H535" s="3"/>
      <c r="I535" s="3"/>
      <c r="J535" s="3"/>
      <c r="K535" s="3"/>
      <c r="L535" s="3"/>
      <c r="M535" s="3"/>
    </row>
    <row r="536" spans="6:13" x14ac:dyDescent="0.2">
      <c r="F536" s="3"/>
      <c r="G536" s="3"/>
      <c r="H536" s="3"/>
      <c r="I536" s="3"/>
      <c r="J536" s="3"/>
      <c r="K536" s="3"/>
      <c r="L536" s="3"/>
      <c r="M536" s="3"/>
    </row>
    <row r="537" spans="6:13" x14ac:dyDescent="0.2">
      <c r="F537" s="3"/>
      <c r="G537" s="3"/>
      <c r="H537" s="3"/>
      <c r="I537" s="3"/>
      <c r="J537" s="3"/>
      <c r="K537" s="3"/>
      <c r="L537" s="3"/>
      <c r="M537" s="3"/>
    </row>
    <row r="538" spans="6:13" x14ac:dyDescent="0.2">
      <c r="F538" s="3"/>
      <c r="G538" s="3"/>
      <c r="H538" s="3"/>
      <c r="I538" s="3"/>
      <c r="J538" s="3"/>
      <c r="K538" s="3"/>
      <c r="L538" s="3"/>
      <c r="M538" s="3"/>
    </row>
    <row r="539" spans="6:13" x14ac:dyDescent="0.2">
      <c r="F539" s="3"/>
      <c r="G539" s="3"/>
      <c r="H539" s="3"/>
      <c r="I539" s="3"/>
      <c r="J539" s="3"/>
      <c r="K539" s="3"/>
      <c r="L539" s="3"/>
      <c r="M539" s="3"/>
    </row>
    <row r="540" spans="6:13" x14ac:dyDescent="0.2">
      <c r="F540" s="3"/>
      <c r="G540" s="3"/>
      <c r="H540" s="3"/>
      <c r="I540" s="3"/>
      <c r="J540" s="3"/>
      <c r="K540" s="3"/>
      <c r="L540" s="3"/>
      <c r="M540" s="3"/>
    </row>
    <row r="541" spans="6:13" x14ac:dyDescent="0.2">
      <c r="F541" s="3"/>
      <c r="G541" s="3"/>
      <c r="H541" s="3"/>
      <c r="I541" s="3"/>
      <c r="J541" s="3"/>
      <c r="K541" s="3"/>
      <c r="L541" s="3"/>
      <c r="M541" s="3"/>
    </row>
    <row r="542" spans="6:13" x14ac:dyDescent="0.2">
      <c r="F542" s="3"/>
      <c r="G542" s="3"/>
      <c r="H542" s="3"/>
      <c r="I542" s="3"/>
      <c r="J542" s="3"/>
      <c r="K542" s="3"/>
      <c r="L542" s="3"/>
      <c r="M542" s="3"/>
    </row>
    <row r="543" spans="6:13" x14ac:dyDescent="0.2">
      <c r="F543" s="3"/>
      <c r="G543" s="3"/>
      <c r="H543" s="3"/>
      <c r="I543" s="3"/>
      <c r="J543" s="3"/>
      <c r="K543" s="3"/>
      <c r="L543" s="3"/>
      <c r="M543" s="3"/>
    </row>
    <row r="544" spans="6:13" x14ac:dyDescent="0.2">
      <c r="F544" s="3"/>
      <c r="G544" s="3"/>
      <c r="H544" s="3"/>
      <c r="I544" s="3"/>
      <c r="J544" s="3"/>
      <c r="K544" s="3"/>
      <c r="L544" s="3"/>
      <c r="M544" s="3"/>
    </row>
    <row r="545" spans="6:13" x14ac:dyDescent="0.2">
      <c r="F545" s="3"/>
      <c r="G545" s="3"/>
      <c r="H545" s="3"/>
      <c r="I545" s="3"/>
      <c r="J545" s="3"/>
      <c r="K545" s="3"/>
      <c r="L545" s="3"/>
      <c r="M545" s="3"/>
    </row>
    <row r="546" spans="6:13" x14ac:dyDescent="0.2">
      <c r="F546" s="3"/>
      <c r="G546" s="3"/>
      <c r="H546" s="3"/>
      <c r="I546" s="3"/>
      <c r="J546" s="3"/>
      <c r="K546" s="3"/>
      <c r="L546" s="3"/>
      <c r="M546" s="3"/>
    </row>
    <row r="547" spans="6:13" x14ac:dyDescent="0.2">
      <c r="F547" s="3"/>
      <c r="G547" s="3"/>
      <c r="H547" s="3"/>
      <c r="I547" s="3"/>
      <c r="J547" s="3"/>
      <c r="K547" s="3"/>
      <c r="L547" s="3"/>
      <c r="M547" s="3"/>
    </row>
    <row r="548" spans="6:13" x14ac:dyDescent="0.2">
      <c r="F548" s="3"/>
      <c r="G548" s="3"/>
      <c r="H548" s="3"/>
      <c r="I548" s="3"/>
      <c r="J548" s="3"/>
      <c r="K548" s="3"/>
      <c r="L548" s="3"/>
      <c r="M548" s="3"/>
    </row>
    <row r="549" spans="6:13" x14ac:dyDescent="0.2">
      <c r="F549" s="3"/>
      <c r="G549" s="3"/>
      <c r="H549" s="3"/>
      <c r="I549" s="3"/>
      <c r="J549" s="3"/>
      <c r="K549" s="3"/>
      <c r="L549" s="3"/>
      <c r="M549" s="3"/>
    </row>
    <row r="550" spans="6:13" x14ac:dyDescent="0.2">
      <c r="F550" s="3"/>
      <c r="G550" s="3"/>
      <c r="H550" s="3"/>
      <c r="I550" s="3"/>
      <c r="J550" s="3"/>
      <c r="K550" s="3"/>
      <c r="L550" s="3"/>
      <c r="M550" s="3"/>
    </row>
    <row r="551" spans="6:13" x14ac:dyDescent="0.2">
      <c r="F551" s="3"/>
      <c r="G551" s="3"/>
      <c r="H551" s="3"/>
      <c r="I551" s="3"/>
      <c r="J551" s="3"/>
      <c r="K551" s="3"/>
      <c r="L551" s="3"/>
      <c r="M551" s="3"/>
    </row>
    <row r="552" spans="6:13" x14ac:dyDescent="0.2">
      <c r="F552" s="3"/>
      <c r="G552" s="3"/>
      <c r="H552" s="3"/>
      <c r="I552" s="3"/>
      <c r="J552" s="3"/>
      <c r="K552" s="3"/>
      <c r="L552" s="3"/>
      <c r="M552" s="3"/>
    </row>
    <row r="553" spans="6:13" x14ac:dyDescent="0.2">
      <c r="F553" s="3"/>
      <c r="G553" s="3"/>
      <c r="H553" s="3"/>
      <c r="I553" s="3"/>
      <c r="J553" s="3"/>
      <c r="K553" s="3"/>
      <c r="L553" s="3"/>
      <c r="M553" s="3"/>
    </row>
    <row r="554" spans="6:13" x14ac:dyDescent="0.2">
      <c r="F554" s="3"/>
      <c r="G554" s="3"/>
      <c r="H554" s="3"/>
      <c r="I554" s="3"/>
      <c r="J554" s="3"/>
      <c r="K554" s="3"/>
      <c r="L554" s="3"/>
      <c r="M554" s="3"/>
    </row>
    <row r="555" spans="6:13" x14ac:dyDescent="0.2">
      <c r="F555" s="3"/>
      <c r="G555" s="3"/>
      <c r="H555" s="3"/>
      <c r="I555" s="3"/>
      <c r="J555" s="3"/>
      <c r="K555" s="3"/>
      <c r="L555" s="3"/>
      <c r="M555" s="3"/>
    </row>
    <row r="556" spans="6:13" x14ac:dyDescent="0.2">
      <c r="F556" s="3"/>
      <c r="G556" s="3"/>
      <c r="H556" s="3"/>
      <c r="I556" s="3"/>
      <c r="J556" s="3"/>
      <c r="K556" s="3"/>
      <c r="L556" s="3"/>
      <c r="M556" s="3"/>
    </row>
    <row r="557" spans="6:13" x14ac:dyDescent="0.2">
      <c r="F557" s="3"/>
      <c r="G557" s="3"/>
      <c r="H557" s="3"/>
      <c r="I557" s="3"/>
      <c r="J557" s="3"/>
      <c r="K557" s="3"/>
      <c r="L557" s="3"/>
      <c r="M557" s="3"/>
    </row>
    <row r="558" spans="6:13" x14ac:dyDescent="0.2">
      <c r="F558" s="3"/>
      <c r="G558" s="3"/>
      <c r="H558" s="3"/>
      <c r="I558" s="3"/>
      <c r="J558" s="3"/>
      <c r="K558" s="3"/>
      <c r="L558" s="3"/>
      <c r="M558" s="3"/>
    </row>
    <row r="559" spans="6:13" x14ac:dyDescent="0.2">
      <c r="F559" s="3"/>
      <c r="G559" s="3"/>
      <c r="H559" s="3"/>
      <c r="I559" s="3"/>
      <c r="J559" s="3"/>
      <c r="K559" s="3"/>
      <c r="L559" s="3"/>
      <c r="M559" s="3"/>
    </row>
    <row r="560" spans="6:13" x14ac:dyDescent="0.2">
      <c r="F560" s="3"/>
      <c r="G560" s="3"/>
      <c r="H560" s="3"/>
      <c r="I560" s="3"/>
      <c r="J560" s="3"/>
      <c r="K560" s="3"/>
      <c r="L560" s="3"/>
      <c r="M560" s="3"/>
    </row>
    <row r="561" spans="6:13" x14ac:dyDescent="0.2">
      <c r="F561" s="3"/>
      <c r="G561" s="3"/>
      <c r="H561" s="3"/>
      <c r="I561" s="3"/>
      <c r="J561" s="3"/>
      <c r="K561" s="3"/>
      <c r="L561" s="3"/>
      <c r="M561" s="3"/>
    </row>
    <row r="562" spans="6:13" x14ac:dyDescent="0.2">
      <c r="F562" s="3"/>
      <c r="G562" s="3"/>
      <c r="H562" s="3"/>
      <c r="I562" s="3"/>
      <c r="J562" s="3"/>
      <c r="K562" s="3"/>
      <c r="L562" s="3"/>
      <c r="M562" s="3"/>
    </row>
    <row r="563" spans="6:13" x14ac:dyDescent="0.2">
      <c r="F563" s="3"/>
      <c r="G563" s="3"/>
      <c r="H563" s="3"/>
      <c r="I563" s="3"/>
      <c r="J563" s="3"/>
      <c r="K563" s="3"/>
      <c r="L563" s="3"/>
      <c r="M563" s="3"/>
    </row>
    <row r="564" spans="6:13" x14ac:dyDescent="0.2">
      <c r="F564" s="3"/>
      <c r="G564" s="3"/>
      <c r="H564" s="3"/>
      <c r="I564" s="3"/>
      <c r="J564" s="3"/>
      <c r="K564" s="3"/>
      <c r="L564" s="3"/>
      <c r="M564" s="3"/>
    </row>
    <row r="565" spans="6:13" x14ac:dyDescent="0.2">
      <c r="F565" s="3"/>
      <c r="G565" s="3"/>
      <c r="H565" s="3"/>
      <c r="I565" s="3"/>
      <c r="J565" s="3"/>
      <c r="K565" s="3"/>
      <c r="L565" s="3"/>
      <c r="M565" s="3"/>
    </row>
    <row r="566" spans="6:13" x14ac:dyDescent="0.2">
      <c r="F566" s="3"/>
      <c r="G566" s="3"/>
      <c r="H566" s="3"/>
      <c r="I566" s="3"/>
      <c r="J566" s="3"/>
      <c r="K566" s="3"/>
      <c r="L566" s="3"/>
      <c r="M566" s="3"/>
    </row>
    <row r="567" spans="6:13" x14ac:dyDescent="0.2">
      <c r="F567" s="3"/>
      <c r="G567" s="3"/>
      <c r="H567" s="3"/>
      <c r="I567" s="3"/>
      <c r="J567" s="3"/>
      <c r="K567" s="3"/>
      <c r="L567" s="3"/>
      <c r="M567" s="3"/>
    </row>
    <row r="568" spans="6:13" x14ac:dyDescent="0.2">
      <c r="F568" s="3"/>
      <c r="G568" s="3"/>
      <c r="H568" s="3"/>
      <c r="I568" s="3"/>
      <c r="J568" s="3"/>
      <c r="K568" s="3"/>
      <c r="L568" s="3"/>
      <c r="M568" s="3"/>
    </row>
    <row r="569" spans="6:13" x14ac:dyDescent="0.2">
      <c r="F569" s="3"/>
      <c r="G569" s="3"/>
      <c r="H569" s="3"/>
      <c r="I569" s="3"/>
      <c r="J569" s="3"/>
      <c r="K569" s="3"/>
      <c r="L569" s="3"/>
      <c r="M569" s="3"/>
    </row>
    <row r="570" spans="6:13" x14ac:dyDescent="0.2">
      <c r="F570" s="3"/>
      <c r="G570" s="3"/>
      <c r="H570" s="3"/>
      <c r="I570" s="3"/>
      <c r="J570" s="3"/>
      <c r="K570" s="3"/>
      <c r="L570" s="3"/>
      <c r="M570" s="3"/>
    </row>
    <row r="571" spans="6:13" x14ac:dyDescent="0.2">
      <c r="F571" s="3"/>
      <c r="G571" s="3"/>
      <c r="H571" s="3"/>
      <c r="I571" s="3"/>
      <c r="J571" s="3"/>
      <c r="K571" s="3"/>
      <c r="L571" s="3"/>
      <c r="M571" s="3"/>
    </row>
    <row r="572" spans="6:13" x14ac:dyDescent="0.2">
      <c r="F572" s="3"/>
      <c r="G572" s="3"/>
      <c r="H572" s="3"/>
      <c r="I572" s="3"/>
      <c r="J572" s="3"/>
      <c r="K572" s="3"/>
      <c r="L572" s="3"/>
      <c r="M572" s="3"/>
    </row>
    <row r="573" spans="6:13" x14ac:dyDescent="0.2">
      <c r="F573" s="3"/>
      <c r="G573" s="3"/>
      <c r="H573" s="3"/>
      <c r="I573" s="3"/>
      <c r="J573" s="3"/>
      <c r="K573" s="3"/>
      <c r="L573" s="3"/>
      <c r="M573" s="3"/>
    </row>
    <row r="574" spans="6:13" x14ac:dyDescent="0.2">
      <c r="F574" s="3"/>
      <c r="G574" s="3"/>
      <c r="H574" s="3"/>
      <c r="I574" s="3"/>
      <c r="J574" s="3"/>
      <c r="K574" s="3"/>
      <c r="L574" s="3"/>
      <c r="M574" s="3"/>
    </row>
    <row r="575" spans="6:13" x14ac:dyDescent="0.2">
      <c r="F575" s="3"/>
      <c r="G575" s="3"/>
      <c r="H575" s="3"/>
      <c r="I575" s="3"/>
      <c r="J575" s="3"/>
      <c r="K575" s="3"/>
      <c r="L575" s="3"/>
      <c r="M575" s="3"/>
    </row>
    <row r="576" spans="6:13" x14ac:dyDescent="0.2">
      <c r="F576" s="3"/>
      <c r="G576" s="3"/>
      <c r="H576" s="3"/>
      <c r="I576" s="3"/>
      <c r="J576" s="3"/>
      <c r="K576" s="3"/>
      <c r="L576" s="3"/>
      <c r="M576" s="3"/>
    </row>
    <row r="577" spans="6:13" x14ac:dyDescent="0.2">
      <c r="F577" s="3"/>
      <c r="G577" s="3"/>
      <c r="H577" s="3"/>
      <c r="I577" s="3"/>
      <c r="J577" s="3"/>
      <c r="K577" s="3"/>
      <c r="L577" s="3"/>
      <c r="M577" s="3"/>
    </row>
    <row r="578" spans="6:13" x14ac:dyDescent="0.2">
      <c r="F578" s="3"/>
      <c r="G578" s="3"/>
      <c r="H578" s="3"/>
      <c r="I578" s="3"/>
      <c r="J578" s="3"/>
      <c r="K578" s="3"/>
      <c r="L578" s="3"/>
      <c r="M578" s="3"/>
    </row>
    <row r="579" spans="6:13" x14ac:dyDescent="0.2">
      <c r="F579" s="3"/>
      <c r="G579" s="3"/>
      <c r="H579" s="3"/>
      <c r="I579" s="3"/>
      <c r="J579" s="3"/>
      <c r="K579" s="3"/>
      <c r="L579" s="3"/>
      <c r="M579" s="3"/>
    </row>
    <row r="580" spans="6:13" x14ac:dyDescent="0.2">
      <c r="F580" s="3"/>
      <c r="G580" s="3"/>
      <c r="H580" s="3"/>
      <c r="I580" s="3"/>
      <c r="J580" s="3"/>
      <c r="K580" s="3"/>
      <c r="L580" s="3"/>
      <c r="M580" s="3"/>
    </row>
    <row r="581" spans="6:13" x14ac:dyDescent="0.2">
      <c r="F581" s="3"/>
      <c r="G581" s="3"/>
      <c r="H581" s="3"/>
      <c r="I581" s="3"/>
      <c r="J581" s="3"/>
      <c r="K581" s="3"/>
      <c r="L581" s="3"/>
      <c r="M581" s="3"/>
    </row>
    <row r="582" spans="6:13" x14ac:dyDescent="0.2">
      <c r="F582" s="3"/>
      <c r="G582" s="3"/>
      <c r="H582" s="3"/>
      <c r="I582" s="3"/>
      <c r="J582" s="3"/>
      <c r="K582" s="3"/>
      <c r="L582" s="3"/>
      <c r="M582" s="3"/>
    </row>
    <row r="583" spans="6:13" x14ac:dyDescent="0.2">
      <c r="F583" s="3"/>
      <c r="G583" s="3"/>
      <c r="H583" s="3"/>
      <c r="I583" s="3"/>
      <c r="J583" s="3"/>
      <c r="K583" s="3"/>
      <c r="L583" s="3"/>
      <c r="M583" s="3"/>
    </row>
    <row r="584" spans="6:13" x14ac:dyDescent="0.2">
      <c r="F584" s="3"/>
      <c r="G584" s="3"/>
      <c r="H584" s="3"/>
      <c r="I584" s="3"/>
      <c r="J584" s="3"/>
      <c r="K584" s="3"/>
      <c r="L584" s="3"/>
      <c r="M584" s="3"/>
    </row>
    <row r="585" spans="6:13" x14ac:dyDescent="0.2">
      <c r="F585" s="3"/>
      <c r="G585" s="3"/>
      <c r="H585" s="3"/>
      <c r="I585" s="3"/>
      <c r="J585" s="3"/>
      <c r="K585" s="3"/>
      <c r="L585" s="3"/>
      <c r="M585" s="3"/>
    </row>
    <row r="586" spans="6:13" x14ac:dyDescent="0.2">
      <c r="F586" s="3"/>
      <c r="G586" s="3"/>
      <c r="H586" s="3"/>
      <c r="I586" s="3"/>
      <c r="J586" s="3"/>
      <c r="K586" s="3"/>
      <c r="L586" s="3"/>
      <c r="M586" s="3"/>
    </row>
    <row r="587" spans="6:13" x14ac:dyDescent="0.2">
      <c r="F587" s="3"/>
      <c r="G587" s="3"/>
      <c r="H587" s="3"/>
      <c r="I587" s="3"/>
      <c r="J587" s="3"/>
      <c r="K587" s="3"/>
      <c r="L587" s="3"/>
      <c r="M587" s="3"/>
    </row>
    <row r="588" spans="6:13" x14ac:dyDescent="0.2">
      <c r="F588" s="3"/>
      <c r="G588" s="3"/>
      <c r="H588" s="3"/>
      <c r="I588" s="3"/>
      <c r="J588" s="3"/>
      <c r="K588" s="3"/>
      <c r="L588" s="3"/>
      <c r="M588" s="3"/>
    </row>
    <row r="589" spans="6:13" x14ac:dyDescent="0.2">
      <c r="F589" s="3"/>
      <c r="G589" s="3"/>
      <c r="H589" s="3"/>
      <c r="I589" s="3"/>
      <c r="J589" s="3"/>
      <c r="K589" s="3"/>
      <c r="L589" s="3"/>
      <c r="M589" s="3"/>
    </row>
    <row r="590" spans="6:13" x14ac:dyDescent="0.2">
      <c r="F590" s="3"/>
      <c r="G590" s="3"/>
      <c r="H590" s="3"/>
      <c r="I590" s="3"/>
      <c r="J590" s="3"/>
      <c r="K590" s="3"/>
      <c r="L590" s="3"/>
      <c r="M590" s="3"/>
    </row>
    <row r="591" spans="6:13" x14ac:dyDescent="0.2">
      <c r="F591" s="3"/>
      <c r="G591" s="3"/>
      <c r="H591" s="3"/>
      <c r="I591" s="3"/>
      <c r="J591" s="3"/>
      <c r="K591" s="3"/>
      <c r="L591" s="3"/>
      <c r="M591" s="3"/>
    </row>
    <row r="592" spans="6:13" x14ac:dyDescent="0.2">
      <c r="F592" s="3"/>
      <c r="G592" s="3"/>
      <c r="H592" s="3"/>
      <c r="I592" s="3"/>
      <c r="J592" s="3"/>
      <c r="K592" s="3"/>
      <c r="L592" s="3"/>
      <c r="M592" s="3"/>
    </row>
    <row r="593" spans="6:13" x14ac:dyDescent="0.2">
      <c r="F593" s="3"/>
      <c r="G593" s="3"/>
      <c r="H593" s="3"/>
      <c r="I593" s="3"/>
      <c r="J593" s="3"/>
      <c r="K593" s="3"/>
      <c r="L593" s="3"/>
      <c r="M593" s="3"/>
    </row>
    <row r="594" spans="6:13" x14ac:dyDescent="0.2">
      <c r="F594" s="3"/>
      <c r="G594" s="3"/>
      <c r="H594" s="3"/>
      <c r="I594" s="3"/>
      <c r="J594" s="3"/>
      <c r="K594" s="3"/>
      <c r="L594" s="3"/>
      <c r="M594" s="3"/>
    </row>
    <row r="595" spans="6:13" x14ac:dyDescent="0.2">
      <c r="F595" s="3"/>
      <c r="G595" s="3"/>
      <c r="H595" s="3"/>
      <c r="I595" s="3"/>
      <c r="J595" s="3"/>
      <c r="K595" s="3"/>
      <c r="L595" s="3"/>
      <c r="M595" s="3"/>
    </row>
    <row r="596" spans="6:13" x14ac:dyDescent="0.2">
      <c r="F596" s="3"/>
      <c r="G596" s="3"/>
      <c r="H596" s="3"/>
      <c r="I596" s="3"/>
      <c r="J596" s="3"/>
      <c r="K596" s="3"/>
      <c r="L596" s="3"/>
      <c r="M596" s="3"/>
    </row>
    <row r="597" spans="6:13" x14ac:dyDescent="0.2">
      <c r="F597" s="3"/>
      <c r="G597" s="3"/>
      <c r="H597" s="3"/>
      <c r="I597" s="3"/>
      <c r="J597" s="3"/>
      <c r="K597" s="3"/>
      <c r="L597" s="3"/>
      <c r="M597" s="3"/>
    </row>
  </sheetData>
  <pageMargins left="0.78740157480314965" right="0.39370078740157483" top="0.59055118110236227" bottom="0.39370078740157483" header="0.51181102362204722" footer="0.51181102362204722"/>
  <pageSetup paperSize="9" fitToHeight="0" orientation="landscape" r:id="rId1"/>
  <headerFooter alignWithMargins="0"/>
  <rowBreaks count="2" manualBreakCount="2">
    <brk id="47" max="11" man="1"/>
    <brk id="91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96"/>
  <sheetViews>
    <sheetView zoomScale="110" zoomScaleNormal="110" zoomScaleSheetLayoutView="100" workbookViewId="0">
      <pane xSplit="2" ySplit="4" topLeftCell="C14" activePane="bottomRight" state="frozen"/>
      <selection activeCell="D58" sqref="D58"/>
      <selection pane="topRight" activeCell="D58" sqref="D58"/>
      <selection pane="bottomLeft" activeCell="D58" sqref="D58"/>
      <selection pane="bottomRight" activeCell="J28" sqref="J28"/>
    </sheetView>
  </sheetViews>
  <sheetFormatPr defaultRowHeight="12.75" x14ac:dyDescent="0.2"/>
  <cols>
    <col min="1" max="1" width="3.7109375" style="2" customWidth="1"/>
    <col min="2" max="4" width="9.7109375" style="1" customWidth="1"/>
    <col min="5" max="5" width="40.7109375" customWidth="1"/>
    <col min="6" max="6" width="10.7109375" hidden="1" customWidth="1"/>
    <col min="7" max="10" width="11.85546875" customWidth="1"/>
    <col min="11" max="13" width="10.7109375" customWidth="1"/>
  </cols>
  <sheetData>
    <row r="1" spans="1:13" ht="15.75" x14ac:dyDescent="0.25">
      <c r="B1" s="50" t="s">
        <v>292</v>
      </c>
      <c r="E1" s="49"/>
    </row>
    <row r="3" spans="1:13" x14ac:dyDescent="0.2">
      <c r="A3" s="46"/>
      <c r="B3" s="47" t="s">
        <v>98</v>
      </c>
      <c r="C3" s="47" t="s">
        <v>97</v>
      </c>
      <c r="D3" s="47" t="s">
        <v>96</v>
      </c>
      <c r="E3" s="47" t="s">
        <v>95</v>
      </c>
      <c r="F3" s="47" t="s">
        <v>94</v>
      </c>
      <c r="G3" s="47" t="s">
        <v>261</v>
      </c>
      <c r="H3" s="47" t="s">
        <v>261</v>
      </c>
      <c r="I3" s="47" t="s">
        <v>93</v>
      </c>
      <c r="J3" s="48" t="s">
        <v>261</v>
      </c>
      <c r="K3" s="47" t="s">
        <v>93</v>
      </c>
      <c r="L3" s="47" t="s">
        <v>93</v>
      </c>
      <c r="M3" s="47" t="s">
        <v>93</v>
      </c>
    </row>
    <row r="4" spans="1:13" x14ac:dyDescent="0.2">
      <c r="A4" s="46"/>
      <c r="B4" s="44" t="s">
        <v>92</v>
      </c>
      <c r="C4" s="44">
        <v>200</v>
      </c>
      <c r="D4" s="44" t="s">
        <v>91</v>
      </c>
      <c r="E4" s="44"/>
      <c r="F4" s="44">
        <v>2016</v>
      </c>
      <c r="G4" s="44">
        <v>2017</v>
      </c>
      <c r="H4" s="44">
        <v>2018</v>
      </c>
      <c r="I4" s="44">
        <v>2019</v>
      </c>
      <c r="J4" s="45">
        <v>2019</v>
      </c>
      <c r="K4" s="44">
        <v>2020</v>
      </c>
      <c r="L4" s="44">
        <v>2021</v>
      </c>
      <c r="M4" s="44">
        <v>2022</v>
      </c>
    </row>
    <row r="5" spans="1:13" x14ac:dyDescent="0.2">
      <c r="A5" s="4"/>
      <c r="B5" s="43"/>
      <c r="C5" s="11"/>
      <c r="D5" s="11"/>
      <c r="E5" s="10"/>
      <c r="F5" s="41"/>
      <c r="G5" s="41"/>
      <c r="H5" s="41"/>
      <c r="I5" s="41"/>
      <c r="J5" s="42"/>
      <c r="K5" s="41"/>
      <c r="L5" s="41"/>
      <c r="M5" s="41"/>
    </row>
    <row r="6" spans="1:13" x14ac:dyDescent="0.2">
      <c r="A6" s="4"/>
      <c r="B6" s="11"/>
      <c r="C6" s="38" t="s">
        <v>0</v>
      </c>
      <c r="D6" s="11"/>
      <c r="E6" s="37" t="s">
        <v>90</v>
      </c>
      <c r="F6" s="41"/>
      <c r="G6" s="41"/>
      <c r="H6" s="41"/>
      <c r="I6" s="41"/>
      <c r="J6" s="42"/>
      <c r="K6" s="41"/>
      <c r="L6" s="41"/>
      <c r="M6" s="41"/>
    </row>
    <row r="7" spans="1:13" x14ac:dyDescent="0.2">
      <c r="A7" s="4"/>
      <c r="B7" s="11"/>
      <c r="C7" s="11"/>
      <c r="D7" s="11"/>
      <c r="E7" s="10"/>
      <c r="F7" s="41"/>
      <c r="G7" s="41"/>
      <c r="H7" s="41"/>
      <c r="I7" s="41"/>
      <c r="J7" s="42"/>
      <c r="K7" s="41"/>
      <c r="L7" s="41"/>
      <c r="M7" s="41"/>
    </row>
    <row r="8" spans="1:13" x14ac:dyDescent="0.2">
      <c r="A8" s="25"/>
      <c r="B8" s="24" t="s">
        <v>89</v>
      </c>
      <c r="C8" s="19" t="s">
        <v>88</v>
      </c>
      <c r="D8" s="11"/>
      <c r="F8" s="41"/>
      <c r="G8" s="41"/>
      <c r="H8" s="41"/>
      <c r="I8" s="41"/>
      <c r="J8" s="42"/>
      <c r="K8" s="41"/>
      <c r="L8" s="41"/>
      <c r="M8" s="41"/>
    </row>
    <row r="9" spans="1:13" x14ac:dyDescent="0.2">
      <c r="A9" s="4" t="s">
        <v>0</v>
      </c>
      <c r="B9" s="11">
        <v>80000</v>
      </c>
      <c r="C9" s="11"/>
      <c r="D9" s="11"/>
      <c r="E9" s="10" t="s">
        <v>87</v>
      </c>
      <c r="F9" s="21">
        <v>287089.24</v>
      </c>
      <c r="G9" s="21">
        <v>274857</v>
      </c>
      <c r="H9" s="21">
        <v>290799</v>
      </c>
      <c r="I9" s="21">
        <v>301860</v>
      </c>
      <c r="J9" s="27">
        <v>296230</v>
      </c>
      <c r="K9" s="21">
        <v>284515</v>
      </c>
      <c r="L9" s="21">
        <v>287765</v>
      </c>
      <c r="M9" s="21">
        <v>291015</v>
      </c>
    </row>
    <row r="10" spans="1:13" x14ac:dyDescent="0.2">
      <c r="A10" s="4" t="s">
        <v>0</v>
      </c>
      <c r="B10" s="11">
        <v>80050</v>
      </c>
      <c r="C10" s="11"/>
      <c r="D10" s="11"/>
      <c r="E10" s="10" t="s">
        <v>86</v>
      </c>
      <c r="F10" s="21">
        <v>64346.29</v>
      </c>
      <c r="G10" s="21">
        <v>62478</v>
      </c>
      <c r="H10" s="21">
        <v>64273.19</v>
      </c>
      <c r="I10" s="21">
        <v>62955</v>
      </c>
      <c r="J10" s="27">
        <v>62955</v>
      </c>
      <c r="K10" s="21">
        <v>62955</v>
      </c>
      <c r="L10" s="21">
        <v>62955</v>
      </c>
      <c r="M10" s="21">
        <v>62955</v>
      </c>
    </row>
    <row r="11" spans="1:13" x14ac:dyDescent="0.2">
      <c r="A11" s="4" t="s">
        <v>0</v>
      </c>
      <c r="B11" s="11">
        <v>80102</v>
      </c>
      <c r="C11" s="11"/>
      <c r="D11" s="11"/>
      <c r="E11" s="29" t="s">
        <v>85</v>
      </c>
      <c r="F11" s="21">
        <v>6361.4</v>
      </c>
      <c r="G11" s="21">
        <v>11288</v>
      </c>
      <c r="H11" s="21">
        <v>10443.219999999999</v>
      </c>
      <c r="I11" s="21">
        <v>8815</v>
      </c>
      <c r="J11" s="27">
        <v>9571</v>
      </c>
      <c r="K11" s="21">
        <v>8815</v>
      </c>
      <c r="L11" s="21">
        <v>8815</v>
      </c>
      <c r="M11" s="21">
        <v>8815</v>
      </c>
    </row>
    <row r="12" spans="1:13" x14ac:dyDescent="0.2">
      <c r="A12" s="4" t="s">
        <v>0</v>
      </c>
      <c r="B12" s="23">
        <v>80200</v>
      </c>
      <c r="C12" s="23"/>
      <c r="D12" s="23"/>
      <c r="E12" s="22" t="s">
        <v>84</v>
      </c>
      <c r="F12" s="21">
        <v>35963.56</v>
      </c>
      <c r="G12" s="21">
        <v>38358</v>
      </c>
      <c r="H12" s="21">
        <v>50133.35</v>
      </c>
      <c r="I12" s="21">
        <v>29750</v>
      </c>
      <c r="J12" s="27">
        <v>40364</v>
      </c>
      <c r="K12" s="21">
        <v>29750</v>
      </c>
      <c r="L12" s="21">
        <v>29750</v>
      </c>
      <c r="M12" s="21">
        <v>29750</v>
      </c>
    </row>
    <row r="13" spans="1:13" x14ac:dyDescent="0.2">
      <c r="A13" s="4" t="s">
        <v>0</v>
      </c>
      <c r="B13" s="23">
        <v>80900</v>
      </c>
      <c r="C13" s="23"/>
      <c r="D13" s="23"/>
      <c r="E13" s="22" t="s">
        <v>83</v>
      </c>
      <c r="F13" s="21">
        <v>15203.6</v>
      </c>
      <c r="G13" s="21">
        <v>16912</v>
      </c>
      <c r="H13" s="21">
        <v>16423.189999999999</v>
      </c>
      <c r="I13" s="21">
        <v>16430</v>
      </c>
      <c r="J13" s="27">
        <v>17020</v>
      </c>
      <c r="K13" s="21">
        <v>16430</v>
      </c>
      <c r="L13" s="21">
        <v>16430</v>
      </c>
      <c r="M13" s="21">
        <v>16430</v>
      </c>
    </row>
    <row r="14" spans="1:13" x14ac:dyDescent="0.2">
      <c r="A14" s="4" t="s">
        <v>0</v>
      </c>
      <c r="B14" s="11">
        <v>81000</v>
      </c>
      <c r="C14" s="11" t="s">
        <v>0</v>
      </c>
      <c r="D14" s="11"/>
      <c r="E14" s="10" t="s">
        <v>82</v>
      </c>
      <c r="F14" s="21">
        <v>56174.84</v>
      </c>
      <c r="G14" s="21">
        <v>56024</v>
      </c>
      <c r="H14" s="21">
        <v>71287.88</v>
      </c>
      <c r="I14" s="21">
        <v>85410</v>
      </c>
      <c r="J14" s="27">
        <v>87897</v>
      </c>
      <c r="K14" s="21">
        <v>82795</v>
      </c>
      <c r="L14" s="21">
        <v>82795</v>
      </c>
      <c r="M14" s="21">
        <v>82795</v>
      </c>
    </row>
    <row r="15" spans="1:13" x14ac:dyDescent="0.2">
      <c r="A15" s="4"/>
      <c r="B15" s="11"/>
      <c r="C15" s="11"/>
      <c r="D15" s="11"/>
      <c r="E15" s="10"/>
      <c r="F15" s="21"/>
      <c r="G15" s="21"/>
      <c r="H15" s="21"/>
      <c r="I15" s="21"/>
      <c r="J15" s="27"/>
      <c r="K15" s="21"/>
      <c r="L15" s="21"/>
      <c r="M15" s="21"/>
    </row>
    <row r="16" spans="1:13" x14ac:dyDescent="0.2">
      <c r="A16" s="4"/>
      <c r="B16" s="11"/>
      <c r="C16" s="11"/>
      <c r="D16" s="11"/>
      <c r="E16" s="19" t="s">
        <v>81</v>
      </c>
      <c r="F16" s="39">
        <v>465138.92999999993</v>
      </c>
      <c r="G16" s="39">
        <f t="shared" ref="G16:M16" si="0">SUM(G9:G15)</f>
        <v>459917</v>
      </c>
      <c r="H16" s="39">
        <f t="shared" si="0"/>
        <v>503359.82999999996</v>
      </c>
      <c r="I16" s="39">
        <v>505220</v>
      </c>
      <c r="J16" s="40">
        <f t="shared" si="0"/>
        <v>514037</v>
      </c>
      <c r="K16" s="39">
        <f t="shared" si="0"/>
        <v>485260</v>
      </c>
      <c r="L16" s="39">
        <f t="shared" si="0"/>
        <v>488510</v>
      </c>
      <c r="M16" s="39">
        <f t="shared" si="0"/>
        <v>491760</v>
      </c>
    </row>
    <row r="17" spans="1:17" x14ac:dyDescent="0.2">
      <c r="A17" s="4"/>
      <c r="B17" s="11"/>
      <c r="C17" s="11"/>
      <c r="D17" s="11"/>
      <c r="E17" s="10"/>
      <c r="F17" s="21"/>
      <c r="G17" s="21"/>
      <c r="H17" s="21"/>
      <c r="I17" s="21"/>
      <c r="J17" s="27"/>
      <c r="K17" s="21"/>
      <c r="L17" s="21"/>
      <c r="M17" s="21"/>
    </row>
    <row r="18" spans="1:17" x14ac:dyDescent="0.2">
      <c r="A18" s="4"/>
      <c r="B18" s="11"/>
      <c r="C18" s="11"/>
      <c r="D18" s="11"/>
      <c r="E18" s="10"/>
      <c r="F18" s="21"/>
      <c r="G18" s="21"/>
      <c r="H18" s="21"/>
      <c r="I18" s="21"/>
      <c r="J18" s="27"/>
      <c r="K18" s="21"/>
      <c r="L18" s="21"/>
      <c r="M18" s="21"/>
    </row>
    <row r="19" spans="1:17" x14ac:dyDescent="0.2">
      <c r="A19" s="25"/>
      <c r="B19" s="24" t="s">
        <v>80</v>
      </c>
      <c r="C19" s="19" t="s">
        <v>79</v>
      </c>
      <c r="D19" s="11"/>
      <c r="F19" s="21"/>
      <c r="G19" s="21"/>
      <c r="H19" s="21"/>
      <c r="I19" s="21"/>
      <c r="J19" s="27"/>
      <c r="K19" s="21"/>
      <c r="L19" s="21"/>
      <c r="M19" s="21"/>
    </row>
    <row r="20" spans="1:17" x14ac:dyDescent="0.2">
      <c r="A20" s="4" t="s">
        <v>0</v>
      </c>
      <c r="B20" s="11">
        <v>84020</v>
      </c>
      <c r="C20" s="11"/>
      <c r="D20" s="11"/>
      <c r="E20" s="10" t="s">
        <v>78</v>
      </c>
      <c r="F20" s="21">
        <v>933.15</v>
      </c>
      <c r="G20" s="21">
        <v>1257</v>
      </c>
      <c r="H20" s="21">
        <v>1605</v>
      </c>
      <c r="I20" s="21">
        <v>900</v>
      </c>
      <c r="J20" s="27">
        <v>1135</v>
      </c>
      <c r="K20" s="21">
        <v>900</v>
      </c>
      <c r="L20" s="21">
        <v>900</v>
      </c>
      <c r="M20" s="21">
        <v>900</v>
      </c>
    </row>
    <row r="21" spans="1:17" x14ac:dyDescent="0.2">
      <c r="A21" s="4"/>
      <c r="B21" s="11"/>
      <c r="C21" s="11"/>
      <c r="D21" s="11"/>
      <c r="E21" s="10"/>
      <c r="F21" s="21"/>
      <c r="G21" s="21"/>
      <c r="H21" s="21"/>
      <c r="I21" s="21"/>
      <c r="J21" s="27"/>
      <c r="K21" s="21"/>
      <c r="L21" s="21"/>
      <c r="M21" s="21"/>
    </row>
    <row r="22" spans="1:17" x14ac:dyDescent="0.2">
      <c r="A22" s="4"/>
      <c r="B22" s="11"/>
      <c r="C22" s="11"/>
      <c r="D22" s="11"/>
      <c r="E22" s="19" t="s">
        <v>77</v>
      </c>
      <c r="F22" s="39">
        <v>933.15</v>
      </c>
      <c r="G22" s="39">
        <f>SUM(G20:G21)</f>
        <v>1257</v>
      </c>
      <c r="H22" s="39">
        <f t="shared" ref="H22:M22" si="1">SUM(H20:H21)</f>
        <v>1605</v>
      </c>
      <c r="I22" s="39">
        <v>900</v>
      </c>
      <c r="J22" s="40">
        <f t="shared" si="1"/>
        <v>1135</v>
      </c>
      <c r="K22" s="39">
        <f t="shared" si="1"/>
        <v>900</v>
      </c>
      <c r="L22" s="39">
        <f t="shared" si="1"/>
        <v>900</v>
      </c>
      <c r="M22" s="39">
        <f t="shared" si="1"/>
        <v>900</v>
      </c>
    </row>
    <row r="23" spans="1:17" x14ac:dyDescent="0.2">
      <c r="A23" s="4"/>
      <c r="B23" s="11"/>
      <c r="C23" s="11"/>
      <c r="D23" s="11"/>
      <c r="E23" s="10"/>
      <c r="F23" s="21"/>
      <c r="G23" s="21"/>
      <c r="H23" s="21"/>
      <c r="I23" s="21"/>
      <c r="J23" s="27"/>
      <c r="K23" s="21"/>
      <c r="L23" s="21"/>
      <c r="M23" s="21"/>
    </row>
    <row r="24" spans="1:17" x14ac:dyDescent="0.2">
      <c r="A24" s="4"/>
      <c r="B24" s="11"/>
      <c r="C24" s="11"/>
      <c r="D24" s="11"/>
      <c r="E24" s="10"/>
      <c r="F24" s="21"/>
      <c r="G24" s="21"/>
      <c r="H24" s="21"/>
      <c r="I24" s="21"/>
      <c r="J24" s="27"/>
      <c r="K24" s="21"/>
      <c r="L24" s="21"/>
      <c r="M24" s="21"/>
    </row>
    <row r="25" spans="1:17" x14ac:dyDescent="0.2">
      <c r="A25" s="25"/>
      <c r="B25" s="24" t="s">
        <v>76</v>
      </c>
      <c r="C25" s="19" t="s">
        <v>74</v>
      </c>
      <c r="D25" s="11"/>
      <c r="F25" s="21"/>
      <c r="G25" s="21"/>
      <c r="H25" s="21"/>
      <c r="I25" s="21"/>
      <c r="J25" s="27"/>
      <c r="K25" s="21"/>
      <c r="L25" s="21"/>
      <c r="M25" s="21"/>
    </row>
    <row r="26" spans="1:17" x14ac:dyDescent="0.2">
      <c r="A26" s="4" t="s">
        <v>0</v>
      </c>
      <c r="B26" s="11">
        <v>85000</v>
      </c>
      <c r="C26" s="11"/>
      <c r="D26" s="11"/>
      <c r="E26" s="10" t="s">
        <v>75</v>
      </c>
      <c r="F26" s="21">
        <v>32518.6</v>
      </c>
      <c r="G26" s="21">
        <v>35620</v>
      </c>
      <c r="H26" s="21">
        <v>15191</v>
      </c>
      <c r="I26" s="21">
        <v>0</v>
      </c>
      <c r="J26" s="27">
        <v>2306</v>
      </c>
      <c r="K26" s="21">
        <v>0</v>
      </c>
      <c r="L26" s="21">
        <v>0</v>
      </c>
      <c r="M26" s="21">
        <v>0</v>
      </c>
      <c r="P26" s="142"/>
      <c r="Q26" s="3"/>
    </row>
    <row r="27" spans="1:17" x14ac:dyDescent="0.2">
      <c r="A27" s="4"/>
      <c r="B27" s="11">
        <v>85100</v>
      </c>
      <c r="C27" s="11"/>
      <c r="D27" s="11"/>
      <c r="E27" s="10" t="s">
        <v>314</v>
      </c>
      <c r="F27" s="21"/>
      <c r="G27" s="21"/>
      <c r="H27" s="21"/>
      <c r="I27" s="21"/>
      <c r="J27" s="27">
        <v>0</v>
      </c>
      <c r="K27" s="21"/>
      <c r="L27" s="21"/>
      <c r="M27" s="21"/>
      <c r="P27" s="142"/>
      <c r="Q27" s="3"/>
    </row>
    <row r="28" spans="1:17" x14ac:dyDescent="0.2">
      <c r="A28" s="4" t="s">
        <v>0</v>
      </c>
      <c r="B28" s="11">
        <v>85900</v>
      </c>
      <c r="C28" s="11"/>
      <c r="D28" s="11"/>
      <c r="E28" s="10" t="s">
        <v>74</v>
      </c>
      <c r="F28" s="21">
        <v>19.84</v>
      </c>
      <c r="G28" s="21">
        <v>-8</v>
      </c>
      <c r="H28" s="21">
        <v>-18.34</v>
      </c>
      <c r="I28" s="21">
        <v>0</v>
      </c>
      <c r="J28" s="27">
        <v>35</v>
      </c>
      <c r="K28" s="21">
        <v>10000</v>
      </c>
      <c r="L28" s="21">
        <v>0</v>
      </c>
      <c r="M28" s="21">
        <v>0</v>
      </c>
    </row>
    <row r="29" spans="1:17" x14ac:dyDescent="0.2">
      <c r="A29" s="4"/>
      <c r="B29" s="11"/>
      <c r="C29" s="11"/>
      <c r="D29" s="11"/>
      <c r="E29" s="10"/>
      <c r="F29" s="21"/>
      <c r="G29" s="21"/>
      <c r="H29" s="21"/>
      <c r="I29" s="21"/>
      <c r="J29" s="27"/>
      <c r="K29" s="21"/>
      <c r="L29" s="21"/>
      <c r="M29" s="21"/>
    </row>
    <row r="30" spans="1:17" x14ac:dyDescent="0.2">
      <c r="A30" s="4"/>
      <c r="B30" s="11"/>
      <c r="C30" s="11"/>
      <c r="D30" s="11"/>
      <c r="E30" s="19" t="s">
        <v>73</v>
      </c>
      <c r="F30" s="39">
        <v>32538.44</v>
      </c>
      <c r="G30" s="39">
        <f t="shared" ref="G30:M30" si="2">SUM(G26:G29)</f>
        <v>35612</v>
      </c>
      <c r="H30" s="39">
        <f t="shared" si="2"/>
        <v>15172.66</v>
      </c>
      <c r="I30" s="39">
        <v>0</v>
      </c>
      <c r="J30" s="40">
        <f t="shared" si="2"/>
        <v>2341</v>
      </c>
      <c r="K30" s="39">
        <f t="shared" si="2"/>
        <v>10000</v>
      </c>
      <c r="L30" s="39">
        <f t="shared" si="2"/>
        <v>0</v>
      </c>
      <c r="M30" s="39">
        <f t="shared" si="2"/>
        <v>0</v>
      </c>
    </row>
    <row r="31" spans="1:17" x14ac:dyDescent="0.2">
      <c r="A31" s="4"/>
      <c r="B31" s="11"/>
      <c r="C31" s="11"/>
      <c r="D31" s="11"/>
      <c r="E31" s="19"/>
      <c r="F31" s="21"/>
      <c r="G31" s="21"/>
      <c r="H31" s="21"/>
      <c r="I31" s="21"/>
      <c r="J31" s="27"/>
      <c r="K31" s="21"/>
      <c r="L31" s="21"/>
      <c r="M31" s="21"/>
    </row>
    <row r="32" spans="1:17" x14ac:dyDescent="0.2">
      <c r="A32" s="4"/>
      <c r="B32" s="11"/>
      <c r="C32" s="11"/>
      <c r="D32" s="11"/>
      <c r="E32" s="10"/>
      <c r="F32" s="21"/>
      <c r="G32" s="21"/>
      <c r="H32" s="21"/>
      <c r="I32" s="21"/>
      <c r="J32" s="27"/>
      <c r="K32" s="21"/>
      <c r="L32" s="21"/>
      <c r="M32" s="21"/>
    </row>
    <row r="33" spans="1:16" x14ac:dyDescent="0.2">
      <c r="A33" s="4"/>
      <c r="B33" s="11"/>
      <c r="C33" s="11"/>
      <c r="D33" s="11"/>
      <c r="E33" s="26" t="s">
        <v>72</v>
      </c>
      <c r="F33" s="16">
        <v>498610.51999999996</v>
      </c>
      <c r="G33" s="16">
        <f t="shared" ref="G33:M33" si="3">G16+G22+G30</f>
        <v>496786</v>
      </c>
      <c r="H33" s="16">
        <f t="shared" si="3"/>
        <v>520137.48999999993</v>
      </c>
      <c r="I33" s="16">
        <v>506120</v>
      </c>
      <c r="J33" s="16">
        <f t="shared" si="3"/>
        <v>517513</v>
      </c>
      <c r="K33" s="16">
        <f t="shared" si="3"/>
        <v>496160</v>
      </c>
      <c r="L33" s="16">
        <f t="shared" si="3"/>
        <v>489410</v>
      </c>
      <c r="M33" s="16">
        <f t="shared" si="3"/>
        <v>492660</v>
      </c>
    </row>
    <row r="34" spans="1:16" x14ac:dyDescent="0.2">
      <c r="A34" s="4"/>
      <c r="B34" s="11"/>
      <c r="C34" s="11"/>
      <c r="D34" s="11"/>
      <c r="E34" s="10"/>
      <c r="F34" s="21"/>
      <c r="G34" s="21"/>
      <c r="H34" s="21"/>
      <c r="I34" s="21"/>
      <c r="J34" s="27"/>
      <c r="K34" s="21"/>
      <c r="L34" s="21"/>
      <c r="M34" s="21"/>
    </row>
    <row r="35" spans="1:16" x14ac:dyDescent="0.2">
      <c r="A35" s="4"/>
      <c r="B35" s="11"/>
      <c r="C35" s="11"/>
      <c r="D35" s="11"/>
      <c r="E35" s="10"/>
      <c r="F35" s="21"/>
      <c r="G35" s="21"/>
      <c r="H35" s="21"/>
      <c r="I35" s="21"/>
      <c r="J35" s="27"/>
      <c r="K35" s="21"/>
      <c r="L35" s="21"/>
      <c r="M35" s="21"/>
    </row>
    <row r="36" spans="1:16" x14ac:dyDescent="0.2">
      <c r="A36" s="4"/>
      <c r="B36" s="11"/>
      <c r="C36" s="38" t="s">
        <v>0</v>
      </c>
      <c r="D36" s="11"/>
      <c r="E36" s="37" t="s">
        <v>71</v>
      </c>
      <c r="F36" s="21"/>
      <c r="G36" s="21"/>
      <c r="H36" s="21"/>
      <c r="I36" s="21"/>
      <c r="J36" s="27"/>
      <c r="K36" s="21"/>
      <c r="L36" s="21"/>
      <c r="M36" s="21"/>
    </row>
    <row r="37" spans="1:16" x14ac:dyDescent="0.2">
      <c r="A37" s="4"/>
      <c r="B37" s="11"/>
      <c r="C37" s="11"/>
      <c r="D37" s="11"/>
      <c r="E37" s="10"/>
      <c r="F37" s="21"/>
      <c r="G37" s="21"/>
      <c r="H37" s="21"/>
      <c r="I37" s="21"/>
      <c r="J37" s="27"/>
      <c r="K37" s="21"/>
      <c r="L37" s="21"/>
      <c r="M37" s="21"/>
    </row>
    <row r="38" spans="1:16" x14ac:dyDescent="0.2">
      <c r="A38" s="25"/>
      <c r="B38" s="24" t="s">
        <v>70</v>
      </c>
      <c r="C38" s="19" t="s">
        <v>69</v>
      </c>
      <c r="D38" s="11"/>
      <c r="F38" s="21"/>
      <c r="G38" s="21"/>
      <c r="H38" s="21"/>
      <c r="I38" s="21"/>
      <c r="J38" s="27"/>
      <c r="K38" s="21"/>
      <c r="L38" s="21"/>
      <c r="M38" s="21"/>
    </row>
    <row r="39" spans="1:16" x14ac:dyDescent="0.2">
      <c r="A39" s="4" t="s">
        <v>0</v>
      </c>
      <c r="B39" s="11">
        <v>40000</v>
      </c>
      <c r="C39" s="11"/>
      <c r="D39" s="11"/>
      <c r="E39" s="10" t="s">
        <v>68</v>
      </c>
      <c r="F39" s="21">
        <v>15632.51</v>
      </c>
      <c r="G39" s="21">
        <v>38552</v>
      </c>
      <c r="H39" s="21">
        <v>60808</v>
      </c>
      <c r="I39" s="21">
        <v>45042.45</v>
      </c>
      <c r="J39" s="32">
        <v>55832</v>
      </c>
      <c r="K39" s="21">
        <v>22997</v>
      </c>
      <c r="L39" s="21">
        <v>22997</v>
      </c>
      <c r="M39" s="21">
        <v>22997</v>
      </c>
    </row>
    <row r="40" spans="1:16" x14ac:dyDescent="0.2">
      <c r="A40" s="4" t="s">
        <v>0</v>
      </c>
      <c r="B40" s="11">
        <v>40010</v>
      </c>
      <c r="C40" s="11"/>
      <c r="D40" s="11"/>
      <c r="E40" s="10" t="s">
        <v>67</v>
      </c>
      <c r="F40" s="21">
        <v>309451.56</v>
      </c>
      <c r="G40" s="21">
        <v>308214</v>
      </c>
      <c r="H40" s="21">
        <v>307614</v>
      </c>
      <c r="I40" s="21">
        <v>299275.5</v>
      </c>
      <c r="J40" s="27">
        <v>301263</v>
      </c>
      <c r="K40" s="21">
        <f>290589.416666667+10000</f>
        <v>300589.41666666698</v>
      </c>
      <c r="L40" s="21">
        <f>293468.833333333+10000</f>
        <v>303468.83333333302</v>
      </c>
      <c r="M40" s="21">
        <f>296472.666666667+10000</f>
        <v>306472.66666666698</v>
      </c>
    </row>
    <row r="41" spans="1:16" x14ac:dyDescent="0.2">
      <c r="A41" s="4" t="s">
        <v>0</v>
      </c>
      <c r="B41" s="11">
        <v>40020</v>
      </c>
      <c r="C41" s="11"/>
      <c r="D41" s="11"/>
      <c r="E41" s="10" t="s">
        <v>66</v>
      </c>
      <c r="F41" s="21">
        <v>25155.040000000001</v>
      </c>
      <c r="G41" s="21">
        <v>27330</v>
      </c>
      <c r="H41" s="21">
        <v>29337</v>
      </c>
      <c r="I41" s="21">
        <v>34344.416666666664</v>
      </c>
      <c r="J41" s="6">
        <v>40384</v>
      </c>
      <c r="K41" s="21">
        <v>35031.666666666672</v>
      </c>
      <c r="L41" s="21">
        <v>35503.583333333328</v>
      </c>
      <c r="M41" s="21">
        <v>35963.25</v>
      </c>
    </row>
    <row r="42" spans="1:16" x14ac:dyDescent="0.2">
      <c r="A42" s="4"/>
      <c r="B42" s="11">
        <v>40050</v>
      </c>
      <c r="C42" s="11"/>
      <c r="D42" s="11"/>
      <c r="E42" s="10" t="s">
        <v>288</v>
      </c>
      <c r="F42" s="21"/>
      <c r="G42" s="21">
        <v>0</v>
      </c>
      <c r="H42" s="21">
        <v>153</v>
      </c>
      <c r="I42" s="21">
        <v>0</v>
      </c>
      <c r="J42" s="6">
        <v>0</v>
      </c>
      <c r="K42" s="21">
        <v>0</v>
      </c>
      <c r="L42" s="21">
        <v>0</v>
      </c>
      <c r="M42" s="21">
        <v>0</v>
      </c>
    </row>
    <row r="43" spans="1:16" x14ac:dyDescent="0.2">
      <c r="A43" s="4" t="s">
        <v>0</v>
      </c>
      <c r="B43" s="11">
        <v>40060</v>
      </c>
      <c r="C43" s="11"/>
      <c r="D43" s="11"/>
      <c r="E43" s="10" t="s">
        <v>65</v>
      </c>
      <c r="F43" s="21">
        <v>478</v>
      </c>
      <c r="G43" s="21">
        <v>2370</v>
      </c>
      <c r="H43" s="21">
        <v>2530.02</v>
      </c>
      <c r="I43" s="21">
        <v>2500</v>
      </c>
      <c r="J43" s="27">
        <v>2549</v>
      </c>
      <c r="K43" s="21">
        <v>2500</v>
      </c>
      <c r="L43" s="21">
        <v>2500</v>
      </c>
      <c r="M43" s="21">
        <v>2500</v>
      </c>
    </row>
    <row r="44" spans="1:16" x14ac:dyDescent="0.2">
      <c r="A44" s="4"/>
      <c r="B44" s="11">
        <v>40070</v>
      </c>
      <c r="C44" s="11"/>
      <c r="D44" s="11"/>
      <c r="E44" s="10" t="s">
        <v>64</v>
      </c>
      <c r="F44" s="21">
        <v>-607</v>
      </c>
      <c r="G44" s="21">
        <v>-1876</v>
      </c>
      <c r="H44" s="21">
        <v>1898</v>
      </c>
      <c r="I44" s="21">
        <v>250</v>
      </c>
      <c r="J44" s="27">
        <v>-911</v>
      </c>
      <c r="K44" s="21">
        <v>250</v>
      </c>
      <c r="L44" s="21">
        <v>250</v>
      </c>
      <c r="M44" s="21">
        <v>250</v>
      </c>
    </row>
    <row r="45" spans="1:16" x14ac:dyDescent="0.2">
      <c r="A45" s="4" t="s">
        <v>0</v>
      </c>
      <c r="B45" s="11">
        <v>40200</v>
      </c>
      <c r="C45" s="11"/>
      <c r="D45" s="11"/>
      <c r="E45" s="10" t="s">
        <v>63</v>
      </c>
      <c r="F45" s="21">
        <v>998.25</v>
      </c>
      <c r="G45" s="21">
        <v>6279</v>
      </c>
      <c r="H45" s="21">
        <v>8951</v>
      </c>
      <c r="I45" s="21">
        <v>7500</v>
      </c>
      <c r="J45" s="27">
        <v>3101</v>
      </c>
      <c r="K45" s="21">
        <v>7500</v>
      </c>
      <c r="L45" s="21">
        <v>7500</v>
      </c>
      <c r="M45" s="21">
        <v>7500</v>
      </c>
      <c r="P45" s="3"/>
    </row>
    <row r="46" spans="1:16" x14ac:dyDescent="0.2">
      <c r="A46" s="4" t="s">
        <v>0</v>
      </c>
      <c r="B46" s="11">
        <v>40205</v>
      </c>
      <c r="C46" s="11"/>
      <c r="D46" s="11"/>
      <c r="E46" s="10" t="s">
        <v>62</v>
      </c>
      <c r="F46" s="21">
        <v>0</v>
      </c>
      <c r="G46" s="21">
        <v>0</v>
      </c>
      <c r="H46" s="21">
        <v>0</v>
      </c>
      <c r="I46" s="21">
        <v>0</v>
      </c>
      <c r="J46" s="27">
        <v>0</v>
      </c>
      <c r="K46" s="21">
        <v>0</v>
      </c>
      <c r="L46" s="21">
        <v>0</v>
      </c>
      <c r="M46" s="21">
        <v>0</v>
      </c>
    </row>
    <row r="47" spans="1:16" x14ac:dyDescent="0.2">
      <c r="A47" s="4" t="s">
        <v>0</v>
      </c>
      <c r="B47" s="11">
        <v>40215</v>
      </c>
      <c r="C47" s="11"/>
      <c r="D47" s="11"/>
      <c r="E47" s="29" t="s">
        <v>283</v>
      </c>
      <c r="F47" s="21">
        <v>2985.13</v>
      </c>
      <c r="G47" s="21">
        <v>9746</v>
      </c>
      <c r="H47" s="21">
        <v>8061.83</v>
      </c>
      <c r="I47" s="21">
        <v>8000</v>
      </c>
      <c r="J47" s="27">
        <v>592</v>
      </c>
      <c r="K47" s="21">
        <v>3200</v>
      </c>
      <c r="L47" s="21">
        <v>3200</v>
      </c>
      <c r="M47" s="21">
        <v>3200</v>
      </c>
    </row>
    <row r="48" spans="1:16" x14ac:dyDescent="0.2">
      <c r="A48" s="30" t="s">
        <v>0</v>
      </c>
      <c r="B48" s="11">
        <v>40220</v>
      </c>
      <c r="C48" s="11"/>
      <c r="D48" s="11"/>
      <c r="E48" s="10" t="s">
        <v>61</v>
      </c>
      <c r="F48" s="21">
        <v>244.3</v>
      </c>
      <c r="G48" s="21">
        <v>127</v>
      </c>
      <c r="H48" s="21">
        <v>22</v>
      </c>
      <c r="I48" s="21">
        <v>150</v>
      </c>
      <c r="J48" s="27">
        <v>145</v>
      </c>
      <c r="K48" s="21">
        <v>150</v>
      </c>
      <c r="L48" s="21">
        <v>150</v>
      </c>
      <c r="M48" s="21">
        <v>150</v>
      </c>
    </row>
    <row r="49" spans="1:13" x14ac:dyDescent="0.2">
      <c r="A49" s="30"/>
      <c r="B49" s="11">
        <v>40230</v>
      </c>
      <c r="C49" s="11"/>
      <c r="D49" s="11"/>
      <c r="E49" s="10" t="s">
        <v>282</v>
      </c>
      <c r="F49" s="21"/>
      <c r="G49" s="21">
        <v>0</v>
      </c>
      <c r="H49" s="21">
        <v>99.82</v>
      </c>
      <c r="I49" s="21">
        <v>2500</v>
      </c>
      <c r="J49" s="27">
        <v>672</v>
      </c>
      <c r="K49" s="21">
        <v>2500</v>
      </c>
      <c r="L49" s="21">
        <v>2500</v>
      </c>
      <c r="M49" s="21">
        <v>2500</v>
      </c>
    </row>
    <row r="50" spans="1:13" x14ac:dyDescent="0.2">
      <c r="A50" s="30" t="s">
        <v>0</v>
      </c>
      <c r="B50" s="11">
        <v>40240</v>
      </c>
      <c r="C50" s="11"/>
      <c r="D50" s="11"/>
      <c r="E50" s="10" t="s">
        <v>60</v>
      </c>
      <c r="F50" s="21">
        <v>-710.2</v>
      </c>
      <c r="G50" s="21">
        <v>2551</v>
      </c>
      <c r="H50" s="21">
        <v>2691.23</v>
      </c>
      <c r="I50" s="21">
        <v>2500</v>
      </c>
      <c r="J50" s="27">
        <v>0</v>
      </c>
      <c r="K50" s="21">
        <v>2500</v>
      </c>
      <c r="L50" s="21">
        <v>2500</v>
      </c>
      <c r="M50" s="21">
        <v>2500</v>
      </c>
    </row>
    <row r="51" spans="1:13" x14ac:dyDescent="0.2">
      <c r="A51" s="30" t="s">
        <v>0</v>
      </c>
      <c r="B51" s="11">
        <v>40300</v>
      </c>
      <c r="C51" s="11"/>
      <c r="D51" s="11"/>
      <c r="E51" s="10" t="s">
        <v>59</v>
      </c>
      <c r="F51" s="21">
        <v>1687.02</v>
      </c>
      <c r="G51" s="21">
        <v>1685</v>
      </c>
      <c r="H51" s="21">
        <v>1596</v>
      </c>
      <c r="I51" s="21">
        <v>1500</v>
      </c>
      <c r="J51" s="27">
        <v>1283</v>
      </c>
      <c r="K51" s="21">
        <v>1500</v>
      </c>
      <c r="L51" s="21">
        <v>1500</v>
      </c>
      <c r="M51" s="21">
        <v>1500</v>
      </c>
    </row>
    <row r="52" spans="1:13" x14ac:dyDescent="0.2">
      <c r="A52" s="4"/>
      <c r="F52" s="51"/>
      <c r="G52" s="34"/>
      <c r="H52" s="34"/>
      <c r="I52" s="34"/>
      <c r="J52" s="35"/>
      <c r="K52" s="51"/>
      <c r="L52" s="51"/>
      <c r="M52" s="51"/>
    </row>
    <row r="53" spans="1:13" x14ac:dyDescent="0.2">
      <c r="A53" s="4"/>
      <c r="B53" s="11"/>
      <c r="C53" s="11"/>
      <c r="D53" s="11"/>
      <c r="E53" s="19" t="s">
        <v>58</v>
      </c>
      <c r="F53" s="12">
        <v>356898.88</v>
      </c>
      <c r="G53" s="12">
        <f t="shared" ref="G53:M53" si="4">SUM(G39:G52)</f>
        <v>394978</v>
      </c>
      <c r="H53" s="12">
        <f t="shared" si="4"/>
        <v>423761.9</v>
      </c>
      <c r="I53" s="12">
        <v>403562.3666666667</v>
      </c>
      <c r="J53" s="13">
        <f t="shared" si="4"/>
        <v>404910</v>
      </c>
      <c r="K53" s="12">
        <f t="shared" si="4"/>
        <v>378718.08333333366</v>
      </c>
      <c r="L53" s="12">
        <f t="shared" si="4"/>
        <v>382069.41666666634</v>
      </c>
      <c r="M53" s="12">
        <f t="shared" si="4"/>
        <v>385532.91666666698</v>
      </c>
    </row>
    <row r="54" spans="1:13" x14ac:dyDescent="0.2">
      <c r="A54" s="4"/>
      <c r="B54" s="11"/>
      <c r="C54" s="11"/>
      <c r="D54" s="11"/>
      <c r="E54" s="10"/>
      <c r="F54" s="9"/>
      <c r="G54" s="9"/>
      <c r="H54" s="9"/>
      <c r="I54" s="9"/>
      <c r="J54" s="6"/>
      <c r="K54" s="9"/>
      <c r="L54" s="9"/>
      <c r="M54" s="9"/>
    </row>
    <row r="55" spans="1:13" x14ac:dyDescent="0.2">
      <c r="A55" s="4"/>
      <c r="B55" s="11"/>
      <c r="C55" s="11"/>
      <c r="D55" s="11"/>
      <c r="E55" s="10"/>
      <c r="F55" s="9"/>
      <c r="G55" s="9"/>
      <c r="H55" s="9"/>
      <c r="I55" s="9"/>
      <c r="J55" s="6"/>
      <c r="K55" s="9"/>
      <c r="L55" s="9"/>
      <c r="M55" s="9"/>
    </row>
    <row r="56" spans="1:13" x14ac:dyDescent="0.2">
      <c r="A56" s="25"/>
      <c r="B56" s="24" t="s">
        <v>57</v>
      </c>
      <c r="C56" s="19" t="s">
        <v>56</v>
      </c>
      <c r="D56" s="11"/>
      <c r="F56" s="9"/>
      <c r="G56" s="9"/>
      <c r="H56" s="9"/>
      <c r="I56" s="9"/>
      <c r="J56" s="6"/>
      <c r="K56" s="9"/>
      <c r="L56" s="9"/>
      <c r="M56" s="9"/>
    </row>
    <row r="57" spans="1:13" x14ac:dyDescent="0.2">
      <c r="A57" s="4" t="s">
        <v>0</v>
      </c>
      <c r="B57" s="11">
        <v>41000</v>
      </c>
      <c r="C57" s="11"/>
      <c r="D57" s="11"/>
      <c r="E57" s="29" t="s">
        <v>55</v>
      </c>
      <c r="F57" s="21">
        <v>1310.1333333333332</v>
      </c>
      <c r="G57" s="21">
        <v>571.93333333333339</v>
      </c>
      <c r="H57" s="21">
        <v>100.13333333333334</v>
      </c>
      <c r="I57" s="21">
        <v>100.13333333333334</v>
      </c>
      <c r="J57" s="6">
        <f>'Activa 2019'!M106</f>
        <v>100.13333333333334</v>
      </c>
      <c r="K57" s="21">
        <f>'Activa 2019'!O106</f>
        <v>2330.2666666666664</v>
      </c>
      <c r="L57" s="21">
        <f>'Activa 2019'!Q106</f>
        <v>2330.2666666666664</v>
      </c>
      <c r="M57" s="21">
        <f>'Activa 2019'!S106</f>
        <v>2330.2666666666664</v>
      </c>
    </row>
    <row r="58" spans="1:13" x14ac:dyDescent="0.2">
      <c r="A58" s="4" t="s">
        <v>0</v>
      </c>
      <c r="B58" s="11">
        <v>41010</v>
      </c>
      <c r="C58" s="11"/>
      <c r="D58" s="11"/>
      <c r="E58" s="10" t="s">
        <v>54</v>
      </c>
      <c r="F58" s="21">
        <v>6100.9357142857143</v>
      </c>
      <c r="G58" s="21">
        <v>5782.45</v>
      </c>
      <c r="H58" s="21">
        <v>3531.25</v>
      </c>
      <c r="I58" s="21">
        <v>3531.8521428571439</v>
      </c>
      <c r="J58" s="6">
        <f>'Activa 2019'!M131</f>
        <v>3531.8521428571439</v>
      </c>
      <c r="K58" s="21">
        <f>'Activa 2019'!O131</f>
        <v>818.125</v>
      </c>
      <c r="L58" s="21">
        <f>'Activa 2019'!Q131</f>
        <v>1178.375</v>
      </c>
      <c r="M58" s="21">
        <f>'Activa 2019'!S131</f>
        <v>1584.8650000000002</v>
      </c>
    </row>
    <row r="59" spans="1:13" x14ac:dyDescent="0.2">
      <c r="A59" s="4" t="s">
        <v>0</v>
      </c>
      <c r="B59" s="11">
        <v>41015</v>
      </c>
      <c r="C59" s="11"/>
      <c r="D59" s="11"/>
      <c r="E59" s="29" t="s">
        <v>53</v>
      </c>
      <c r="F59" s="21">
        <v>163.5</v>
      </c>
      <c r="G59" s="21">
        <v>163.5</v>
      </c>
      <c r="H59" s="21">
        <v>163.5</v>
      </c>
      <c r="I59" s="21">
        <v>163.5</v>
      </c>
      <c r="J59" s="6">
        <f>'Activa 2019'!M145</f>
        <v>163.5</v>
      </c>
      <c r="K59" s="21">
        <f>'Activa 2019'!O145</f>
        <v>163.5</v>
      </c>
      <c r="L59" s="21">
        <f>'Activa 2019'!Q145</f>
        <v>163.5</v>
      </c>
      <c r="M59" s="21">
        <f>'Activa 2019'!S145</f>
        <v>163</v>
      </c>
    </row>
    <row r="60" spans="1:13" x14ac:dyDescent="0.2">
      <c r="A60" s="4" t="s">
        <v>0</v>
      </c>
      <c r="B60" s="11">
        <v>41020</v>
      </c>
      <c r="C60" s="11"/>
      <c r="D60" s="11"/>
      <c r="E60" s="10" t="s">
        <v>52</v>
      </c>
      <c r="F60" s="21">
        <v>8147.75</v>
      </c>
      <c r="G60" s="21">
        <v>8662.25</v>
      </c>
      <c r="H60" s="21">
        <v>15100</v>
      </c>
      <c r="I60" s="21">
        <v>4203.2049999999999</v>
      </c>
      <c r="J60" s="6">
        <f>'Activa 2019'!M164</f>
        <v>4203.2049999999999</v>
      </c>
      <c r="K60" s="21">
        <f>'Activa 2019'!O164</f>
        <v>2171.2049999999999</v>
      </c>
      <c r="L60" s="21">
        <f>'Activa 2019'!Q164</f>
        <v>3406.7049999999999</v>
      </c>
      <c r="M60" s="21">
        <f>'Activa 2019'!S164</f>
        <v>4627.4549999999999</v>
      </c>
    </row>
    <row r="61" spans="1:13" x14ac:dyDescent="0.2">
      <c r="A61" s="4" t="s">
        <v>0</v>
      </c>
      <c r="B61" s="11">
        <v>41025</v>
      </c>
      <c r="C61" s="11"/>
      <c r="D61" s="11"/>
      <c r="E61" s="29" t="s">
        <v>51</v>
      </c>
      <c r="F61" s="21">
        <v>197.10899999999998</v>
      </c>
      <c r="G61" s="21">
        <v>197.10899999999998</v>
      </c>
      <c r="H61" s="21">
        <v>197.10899999999998</v>
      </c>
      <c r="I61" s="21">
        <v>197.10899999999998</v>
      </c>
      <c r="J61" s="6">
        <f>'Activa 2019'!M171</f>
        <v>197.10899999999998</v>
      </c>
      <c r="K61" s="21">
        <f>'Activa 2019'!O171</f>
        <v>197.10899999999998</v>
      </c>
      <c r="L61" s="21">
        <f>'Activa 2019'!Q171</f>
        <v>197.10899999999998</v>
      </c>
      <c r="M61" s="21">
        <f>'Activa 2019'!S171</f>
        <v>197.10899999999998</v>
      </c>
    </row>
    <row r="62" spans="1:13" x14ac:dyDescent="0.2">
      <c r="A62" s="4" t="s">
        <v>0</v>
      </c>
      <c r="B62" s="11">
        <v>41026</v>
      </c>
      <c r="C62" s="11"/>
      <c r="D62" s="11"/>
      <c r="E62" s="29" t="s">
        <v>50</v>
      </c>
      <c r="F62" s="21">
        <v>397.08695652173913</v>
      </c>
      <c r="G62" s="21">
        <v>397.08</v>
      </c>
      <c r="H62" s="21">
        <v>397.08</v>
      </c>
      <c r="I62" s="21">
        <v>397.08</v>
      </c>
      <c r="J62" s="6">
        <f>'Activa 2019'!M137</f>
        <v>397.08</v>
      </c>
      <c r="K62" s="21">
        <f>'Activa 2019'!O137</f>
        <v>397.08</v>
      </c>
      <c r="L62" s="21">
        <f>'Activa 2019'!Q137</f>
        <v>397.08</v>
      </c>
      <c r="M62" s="21">
        <f>'Activa 2019'!S137</f>
        <v>397.08</v>
      </c>
    </row>
    <row r="63" spans="1:13" x14ac:dyDescent="0.2">
      <c r="A63" s="4" t="s">
        <v>0</v>
      </c>
      <c r="B63" s="11">
        <v>41027</v>
      </c>
      <c r="C63" s="11"/>
      <c r="D63" s="11"/>
      <c r="E63" s="29" t="s">
        <v>49</v>
      </c>
      <c r="F63" s="21">
        <v>0</v>
      </c>
      <c r="G63" s="21">
        <v>0</v>
      </c>
      <c r="H63" s="21">
        <v>0</v>
      </c>
      <c r="I63" s="21">
        <v>0</v>
      </c>
      <c r="J63" s="6">
        <v>0</v>
      </c>
      <c r="K63" s="21">
        <v>0</v>
      </c>
      <c r="L63" s="21">
        <v>0</v>
      </c>
      <c r="M63" s="21">
        <v>0</v>
      </c>
    </row>
    <row r="64" spans="1:13" x14ac:dyDescent="0.2">
      <c r="A64" s="4"/>
      <c r="B64" s="11"/>
      <c r="C64" s="11"/>
      <c r="D64" s="11"/>
      <c r="E64" s="29" t="s">
        <v>0</v>
      </c>
      <c r="F64" s="33" t="s">
        <v>0</v>
      </c>
      <c r="G64" s="33" t="s">
        <v>0</v>
      </c>
      <c r="H64" s="33" t="s">
        <v>0</v>
      </c>
      <c r="I64" s="33"/>
      <c r="J64" s="7"/>
      <c r="K64" s="33"/>
      <c r="L64" s="33"/>
      <c r="M64" s="33"/>
    </row>
    <row r="65" spans="1:13" x14ac:dyDescent="0.2">
      <c r="A65" s="4"/>
      <c r="B65" s="11"/>
      <c r="C65" s="11"/>
      <c r="D65" s="11"/>
      <c r="E65" s="19" t="s">
        <v>48</v>
      </c>
      <c r="F65" s="12">
        <v>16316.515004140787</v>
      </c>
      <c r="G65" s="12">
        <f>SUM(G57:G64)</f>
        <v>15774.322333333334</v>
      </c>
      <c r="H65" s="12">
        <f t="shared" ref="H65:M65" si="5">SUM(H57:H64)</f>
        <v>19489.072333333334</v>
      </c>
      <c r="I65" s="12">
        <v>8592.8794761904774</v>
      </c>
      <c r="J65" s="13">
        <f t="shared" si="5"/>
        <v>8592.8794761904774</v>
      </c>
      <c r="K65" s="12">
        <f t="shared" si="5"/>
        <v>6077.2856666666667</v>
      </c>
      <c r="L65" s="12">
        <f t="shared" si="5"/>
        <v>7673.0356666666667</v>
      </c>
      <c r="M65" s="12">
        <f t="shared" si="5"/>
        <v>9299.7756666666664</v>
      </c>
    </row>
    <row r="66" spans="1:13" x14ac:dyDescent="0.2">
      <c r="A66" s="4"/>
      <c r="B66" s="11"/>
      <c r="C66" s="11"/>
      <c r="D66" s="11"/>
      <c r="E66" s="10"/>
      <c r="F66" s="9"/>
      <c r="G66" s="9"/>
      <c r="H66" s="9"/>
      <c r="I66" s="9"/>
      <c r="J66" s="6"/>
      <c r="K66" s="9"/>
      <c r="L66" s="9"/>
      <c r="M66" s="9"/>
    </row>
    <row r="67" spans="1:13" x14ac:dyDescent="0.2">
      <c r="A67" s="4"/>
      <c r="B67" s="11"/>
      <c r="C67" s="11"/>
      <c r="D67" s="11"/>
      <c r="E67" s="10"/>
      <c r="F67" s="9"/>
      <c r="G67" s="9"/>
      <c r="H67" s="9"/>
      <c r="I67" s="9"/>
      <c r="J67" s="6"/>
      <c r="K67" s="9"/>
      <c r="L67" s="9"/>
      <c r="M67" s="9"/>
    </row>
    <row r="68" spans="1:13" x14ac:dyDescent="0.2">
      <c r="A68" s="25"/>
      <c r="B68" s="24" t="s">
        <v>47</v>
      </c>
      <c r="C68" s="19" t="s">
        <v>46</v>
      </c>
      <c r="D68" s="11"/>
      <c r="F68" s="9"/>
      <c r="G68" s="9"/>
      <c r="H68" s="9"/>
      <c r="I68" s="9"/>
      <c r="J68" s="6"/>
      <c r="K68" s="9"/>
      <c r="L68" s="9"/>
      <c r="M68" s="9"/>
    </row>
    <row r="69" spans="1:13" x14ac:dyDescent="0.2">
      <c r="A69" s="4" t="s">
        <v>0</v>
      </c>
      <c r="B69" s="11">
        <v>42000</v>
      </c>
      <c r="C69" s="11"/>
      <c r="D69" s="11"/>
      <c r="E69" s="10" t="s">
        <v>45</v>
      </c>
      <c r="F69" s="21">
        <v>8105</v>
      </c>
      <c r="G69" s="21">
        <v>8105</v>
      </c>
      <c r="H69" s="21">
        <v>8105</v>
      </c>
      <c r="I69" s="21">
        <v>10904</v>
      </c>
      <c r="J69" s="32">
        <v>14641.585999999999</v>
      </c>
      <c r="K69" s="21">
        <v>10904</v>
      </c>
      <c r="L69" s="21">
        <v>10904</v>
      </c>
      <c r="M69" s="21">
        <v>10904</v>
      </c>
    </row>
    <row r="70" spans="1:13" x14ac:dyDescent="0.2">
      <c r="A70" s="4" t="s">
        <v>0</v>
      </c>
      <c r="B70" s="11">
        <v>42010</v>
      </c>
      <c r="C70" s="11"/>
      <c r="D70" s="11"/>
      <c r="E70" s="10" t="s">
        <v>44</v>
      </c>
      <c r="F70" s="21">
        <v>866.46</v>
      </c>
      <c r="G70" s="21">
        <v>730</v>
      </c>
      <c r="H70" s="21">
        <v>2072</v>
      </c>
      <c r="I70" s="21">
        <v>1500</v>
      </c>
      <c r="J70" s="27">
        <v>381</v>
      </c>
      <c r="K70" s="21">
        <v>1500</v>
      </c>
      <c r="L70" s="21">
        <v>1500</v>
      </c>
      <c r="M70" s="21">
        <v>1500</v>
      </c>
    </row>
    <row r="71" spans="1:13" x14ac:dyDescent="0.2">
      <c r="A71" s="4"/>
      <c r="B71" s="11">
        <v>42017</v>
      </c>
      <c r="C71" s="11"/>
      <c r="D71" s="11"/>
      <c r="E71" s="10" t="s">
        <v>269</v>
      </c>
      <c r="F71" s="21"/>
      <c r="G71" s="21"/>
      <c r="H71" s="21"/>
      <c r="I71" s="21"/>
      <c r="J71" s="27"/>
      <c r="K71" s="21"/>
      <c r="L71" s="21"/>
      <c r="M71" s="21"/>
    </row>
    <row r="72" spans="1:13" x14ac:dyDescent="0.2">
      <c r="A72" s="4" t="s">
        <v>0</v>
      </c>
      <c r="B72" s="11">
        <v>42020</v>
      </c>
      <c r="C72" s="11"/>
      <c r="D72" s="11"/>
      <c r="E72" s="10" t="s">
        <v>43</v>
      </c>
      <c r="F72" s="21">
        <v>786.5</v>
      </c>
      <c r="G72" s="21">
        <v>810</v>
      </c>
      <c r="H72" s="21">
        <v>834.4</v>
      </c>
      <c r="I72" s="21">
        <v>1000</v>
      </c>
      <c r="J72" s="27">
        <v>822</v>
      </c>
      <c r="K72" s="21">
        <v>1000</v>
      </c>
      <c r="L72" s="21">
        <v>1000</v>
      </c>
      <c r="M72" s="21">
        <v>1000</v>
      </c>
    </row>
    <row r="73" spans="1:13" x14ac:dyDescent="0.2">
      <c r="A73" s="4" t="s">
        <v>0</v>
      </c>
      <c r="B73" s="23">
        <v>42021</v>
      </c>
      <c r="C73" s="11"/>
      <c r="D73" s="11"/>
      <c r="E73" s="10" t="s">
        <v>42</v>
      </c>
      <c r="F73" s="21">
        <v>112.82</v>
      </c>
      <c r="G73" s="21">
        <v>113</v>
      </c>
      <c r="H73" s="21">
        <v>115.83</v>
      </c>
      <c r="I73" s="21">
        <v>115</v>
      </c>
      <c r="J73" s="27">
        <v>118</v>
      </c>
      <c r="K73" s="21">
        <v>115</v>
      </c>
      <c r="L73" s="21">
        <v>115</v>
      </c>
      <c r="M73" s="21">
        <v>115</v>
      </c>
    </row>
    <row r="74" spans="1:13" x14ac:dyDescent="0.2">
      <c r="A74" s="4" t="s">
        <v>0</v>
      </c>
      <c r="B74" s="11">
        <v>42030</v>
      </c>
      <c r="C74" s="11"/>
      <c r="D74" s="11"/>
      <c r="E74" s="10" t="s">
        <v>41</v>
      </c>
      <c r="F74" s="21">
        <v>749.94</v>
      </c>
      <c r="G74" s="21">
        <v>1307</v>
      </c>
      <c r="H74" s="21">
        <v>1150</v>
      </c>
      <c r="I74" s="21">
        <v>1500</v>
      </c>
      <c r="J74" s="27">
        <v>-83</v>
      </c>
      <c r="K74" s="21">
        <v>1500</v>
      </c>
      <c r="L74" s="21">
        <v>1500</v>
      </c>
      <c r="M74" s="21">
        <v>1500</v>
      </c>
    </row>
    <row r="75" spans="1:13" x14ac:dyDescent="0.2">
      <c r="A75" s="4" t="s">
        <v>0</v>
      </c>
      <c r="B75" s="11">
        <v>42040</v>
      </c>
      <c r="C75" s="11"/>
      <c r="D75" s="11"/>
      <c r="E75" s="10" t="s">
        <v>40</v>
      </c>
      <c r="F75" s="21">
        <v>514.04999999999995</v>
      </c>
      <c r="G75" s="21">
        <v>1052</v>
      </c>
      <c r="H75" s="21">
        <v>-927</v>
      </c>
      <c r="I75" s="21">
        <v>700</v>
      </c>
      <c r="J75" s="27">
        <v>-234</v>
      </c>
      <c r="K75" s="21">
        <v>700</v>
      </c>
      <c r="L75" s="21">
        <v>700</v>
      </c>
      <c r="M75" s="21">
        <v>700</v>
      </c>
    </row>
    <row r="76" spans="1:13" x14ac:dyDescent="0.2">
      <c r="A76" s="4" t="s">
        <v>0</v>
      </c>
      <c r="B76" s="11">
        <v>42050</v>
      </c>
      <c r="C76" s="11"/>
      <c r="D76" s="11"/>
      <c r="E76" s="10" t="s">
        <v>39</v>
      </c>
      <c r="F76" s="21">
        <v>4101.96</v>
      </c>
      <c r="G76" s="21">
        <v>4385</v>
      </c>
      <c r="H76" s="21">
        <v>4059</v>
      </c>
      <c r="I76" s="21">
        <v>4000</v>
      </c>
      <c r="J76" s="27">
        <v>5739</v>
      </c>
      <c r="K76" s="21">
        <v>4000</v>
      </c>
      <c r="L76" s="21">
        <v>4000</v>
      </c>
      <c r="M76" s="21">
        <v>4000</v>
      </c>
    </row>
    <row r="77" spans="1:13" x14ac:dyDescent="0.2">
      <c r="A77" s="4" t="s">
        <v>0</v>
      </c>
      <c r="B77" s="11">
        <v>42055</v>
      </c>
      <c r="C77" s="11"/>
      <c r="D77" s="11"/>
      <c r="E77" s="10" t="s">
        <v>38</v>
      </c>
      <c r="F77" s="21">
        <v>459.71</v>
      </c>
      <c r="G77" s="21">
        <v>-153</v>
      </c>
      <c r="H77" s="21">
        <v>508.3</v>
      </c>
      <c r="I77" s="21">
        <v>500</v>
      </c>
      <c r="J77" s="27">
        <v>462</v>
      </c>
      <c r="K77" s="21">
        <v>500</v>
      </c>
      <c r="L77" s="21">
        <v>500</v>
      </c>
      <c r="M77" s="21">
        <v>500</v>
      </c>
    </row>
    <row r="78" spans="1:13" x14ac:dyDescent="0.2">
      <c r="A78" s="4" t="s">
        <v>0</v>
      </c>
      <c r="B78" s="11">
        <v>42060</v>
      </c>
      <c r="C78" s="11"/>
      <c r="D78" s="11"/>
      <c r="E78" s="10" t="s">
        <v>37</v>
      </c>
      <c r="F78" s="21">
        <v>338</v>
      </c>
      <c r="G78" s="21">
        <v>3854</v>
      </c>
      <c r="H78" s="21">
        <v>3713.35</v>
      </c>
      <c r="I78" s="21">
        <v>4000</v>
      </c>
      <c r="J78" s="27">
        <v>4670</v>
      </c>
      <c r="K78" s="21">
        <v>4000</v>
      </c>
      <c r="L78" s="21">
        <v>4000</v>
      </c>
      <c r="M78" s="21">
        <v>4000</v>
      </c>
    </row>
    <row r="79" spans="1:13" x14ac:dyDescent="0.2">
      <c r="A79" s="4" t="s">
        <v>0</v>
      </c>
      <c r="B79" s="11">
        <v>42070</v>
      </c>
      <c r="C79" s="11"/>
      <c r="D79" s="11"/>
      <c r="E79" s="10" t="s">
        <v>36</v>
      </c>
      <c r="F79" s="21">
        <v>602.97</v>
      </c>
      <c r="G79" s="21">
        <v>719</v>
      </c>
      <c r="H79" s="21">
        <v>1412.09</v>
      </c>
      <c r="I79" s="21">
        <v>1500</v>
      </c>
      <c r="J79" s="27">
        <v>1751</v>
      </c>
      <c r="K79" s="21">
        <v>1500</v>
      </c>
      <c r="L79" s="21">
        <v>1500</v>
      </c>
      <c r="M79" s="21">
        <v>1500</v>
      </c>
    </row>
    <row r="80" spans="1:13" x14ac:dyDescent="0.2">
      <c r="A80" s="4" t="s">
        <v>0</v>
      </c>
      <c r="B80" s="11">
        <v>42080</v>
      </c>
      <c r="C80" s="11"/>
      <c r="D80" s="11"/>
      <c r="E80" s="10" t="s">
        <v>35</v>
      </c>
      <c r="F80" s="21">
        <v>182.23</v>
      </c>
      <c r="G80" s="21">
        <v>0</v>
      </c>
      <c r="H80" s="21">
        <v>367</v>
      </c>
      <c r="I80" s="21">
        <v>250</v>
      </c>
      <c r="J80" s="27">
        <v>0</v>
      </c>
      <c r="K80" s="21">
        <v>250</v>
      </c>
      <c r="L80" s="21">
        <v>250</v>
      </c>
      <c r="M80" s="21">
        <v>250</v>
      </c>
    </row>
    <row r="81" spans="1:13" x14ac:dyDescent="0.2">
      <c r="A81" s="4"/>
      <c r="B81" s="11"/>
      <c r="C81" s="11"/>
      <c r="D81" s="11"/>
      <c r="E81" s="10" t="s">
        <v>0</v>
      </c>
      <c r="F81" s="20" t="s">
        <v>0</v>
      </c>
      <c r="G81" s="20" t="s">
        <v>0</v>
      </c>
      <c r="H81" s="20" t="s">
        <v>0</v>
      </c>
      <c r="I81" s="20"/>
      <c r="J81" s="7"/>
      <c r="K81" s="20"/>
      <c r="L81" s="20"/>
      <c r="M81" s="20"/>
    </row>
    <row r="82" spans="1:13" x14ac:dyDescent="0.2">
      <c r="A82" s="4"/>
      <c r="B82" s="11"/>
      <c r="C82" s="11"/>
      <c r="D82" s="11"/>
      <c r="E82" s="19" t="s">
        <v>34</v>
      </c>
      <c r="F82" s="12">
        <v>16819.64</v>
      </c>
      <c r="G82" s="12">
        <f>SUM(G69:G81)</f>
        <v>20922</v>
      </c>
      <c r="H82" s="12">
        <f t="shared" ref="H82:M82" si="6">SUM(H69:H81)</f>
        <v>21409.969999999998</v>
      </c>
      <c r="I82" s="12">
        <v>25969</v>
      </c>
      <c r="J82" s="13">
        <f t="shared" si="6"/>
        <v>28267.585999999999</v>
      </c>
      <c r="K82" s="12">
        <f t="shared" si="6"/>
        <v>25969</v>
      </c>
      <c r="L82" s="12">
        <f t="shared" si="6"/>
        <v>25969</v>
      </c>
      <c r="M82" s="12">
        <f t="shared" si="6"/>
        <v>25969</v>
      </c>
    </row>
    <row r="83" spans="1:13" x14ac:dyDescent="0.2">
      <c r="A83" s="4"/>
      <c r="B83" s="11"/>
      <c r="C83" s="11"/>
      <c r="D83" s="11"/>
      <c r="E83" s="10"/>
      <c r="F83" s="9"/>
      <c r="G83" s="9"/>
      <c r="H83" s="9"/>
      <c r="I83" s="9"/>
      <c r="J83" s="6"/>
      <c r="K83" s="9"/>
      <c r="L83" s="9"/>
      <c r="M83" s="9"/>
    </row>
    <row r="84" spans="1:13" x14ac:dyDescent="0.2">
      <c r="A84" s="4"/>
      <c r="B84" s="11"/>
      <c r="C84" s="11"/>
      <c r="D84" s="11"/>
      <c r="E84" s="10"/>
      <c r="F84" s="9"/>
      <c r="G84" s="9"/>
      <c r="H84" s="9"/>
      <c r="I84" s="9"/>
      <c r="J84" s="6"/>
      <c r="K84" s="9"/>
      <c r="L84" s="9"/>
      <c r="M84" s="9"/>
    </row>
    <row r="85" spans="1:13" x14ac:dyDescent="0.2">
      <c r="A85" s="25"/>
      <c r="B85" s="24" t="s">
        <v>33</v>
      </c>
      <c r="C85" s="19" t="s">
        <v>99</v>
      </c>
      <c r="D85" s="11"/>
      <c r="F85" s="9"/>
      <c r="G85" s="9"/>
      <c r="H85" s="9"/>
      <c r="I85" s="9"/>
      <c r="J85" s="6"/>
      <c r="K85" s="9"/>
      <c r="L85" s="9"/>
      <c r="M85" s="9"/>
    </row>
    <row r="86" spans="1:13" x14ac:dyDescent="0.2">
      <c r="A86" s="4" t="s">
        <v>0</v>
      </c>
      <c r="B86" s="11">
        <v>45000</v>
      </c>
      <c r="C86" s="11"/>
      <c r="D86" s="11"/>
      <c r="E86" s="29" t="s">
        <v>31</v>
      </c>
      <c r="F86" s="21">
        <v>5367</v>
      </c>
      <c r="G86" s="21">
        <v>5388</v>
      </c>
      <c r="H86" s="21">
        <v>5524</v>
      </c>
      <c r="I86" s="21">
        <v>5500</v>
      </c>
      <c r="J86" s="31">
        <v>5524</v>
      </c>
      <c r="K86" s="21">
        <v>5500</v>
      </c>
      <c r="L86" s="21">
        <v>5500</v>
      </c>
      <c r="M86" s="21">
        <v>5500</v>
      </c>
    </row>
    <row r="87" spans="1:13" x14ac:dyDescent="0.2">
      <c r="A87" s="30" t="s">
        <v>0</v>
      </c>
      <c r="B87" s="23">
        <v>45001</v>
      </c>
      <c r="C87" s="11"/>
      <c r="D87" s="11"/>
      <c r="E87" s="22" t="s">
        <v>30</v>
      </c>
      <c r="F87" s="21">
        <v>3115.44</v>
      </c>
      <c r="G87" s="21">
        <v>2867</v>
      </c>
      <c r="H87" s="21">
        <v>2787.72</v>
      </c>
      <c r="I87" s="21">
        <v>2700</v>
      </c>
      <c r="J87" s="27">
        <v>2698</v>
      </c>
      <c r="K87" s="21">
        <v>2700</v>
      </c>
      <c r="L87" s="21">
        <v>2700</v>
      </c>
      <c r="M87" s="21">
        <v>2700</v>
      </c>
    </row>
    <row r="88" spans="1:13" x14ac:dyDescent="0.2">
      <c r="A88" s="4" t="s">
        <v>0</v>
      </c>
      <c r="B88" s="11">
        <v>45010</v>
      </c>
      <c r="C88" s="11"/>
      <c r="D88" s="11"/>
      <c r="E88" s="29" t="s">
        <v>28</v>
      </c>
      <c r="F88" s="21">
        <v>500</v>
      </c>
      <c r="G88" s="21">
        <v>4625</v>
      </c>
      <c r="H88" s="21">
        <v>6350.52</v>
      </c>
      <c r="I88" s="21">
        <v>4000</v>
      </c>
      <c r="J88" s="27">
        <v>5053</v>
      </c>
      <c r="K88" s="21">
        <v>4000</v>
      </c>
      <c r="L88" s="21">
        <v>4000</v>
      </c>
      <c r="M88" s="21">
        <v>4000</v>
      </c>
    </row>
    <row r="89" spans="1:13" x14ac:dyDescent="0.2">
      <c r="A89" s="4" t="s">
        <v>0</v>
      </c>
      <c r="B89" s="11">
        <v>45015</v>
      </c>
      <c r="C89" s="11"/>
      <c r="D89" s="11"/>
      <c r="E89" s="29" t="s">
        <v>262</v>
      </c>
      <c r="F89" s="21">
        <v>3097.77</v>
      </c>
      <c r="G89" s="21">
        <v>4335</v>
      </c>
      <c r="H89" s="21">
        <v>4070.72</v>
      </c>
      <c r="I89" s="21">
        <v>4250</v>
      </c>
      <c r="J89" s="27">
        <v>2269</v>
      </c>
      <c r="K89" s="21">
        <v>4250</v>
      </c>
      <c r="L89" s="21">
        <v>4250</v>
      </c>
      <c r="M89" s="21">
        <v>4250</v>
      </c>
    </row>
    <row r="90" spans="1:13" x14ac:dyDescent="0.2">
      <c r="A90" s="4" t="s">
        <v>0</v>
      </c>
      <c r="B90" s="11">
        <v>45020</v>
      </c>
      <c r="C90" s="11"/>
      <c r="D90" s="11"/>
      <c r="E90" s="10" t="s">
        <v>27</v>
      </c>
      <c r="F90" s="21">
        <v>1391.5</v>
      </c>
      <c r="G90" s="21">
        <v>1392</v>
      </c>
      <c r="H90" s="21">
        <v>1392</v>
      </c>
      <c r="I90" s="21">
        <v>1400</v>
      </c>
      <c r="J90" s="27">
        <v>1392</v>
      </c>
      <c r="K90" s="21">
        <v>1400</v>
      </c>
      <c r="L90" s="21">
        <v>1400</v>
      </c>
      <c r="M90" s="21">
        <v>1400</v>
      </c>
    </row>
    <row r="91" spans="1:13" x14ac:dyDescent="0.2">
      <c r="A91" s="4" t="s">
        <v>0</v>
      </c>
      <c r="B91" s="11">
        <v>45030</v>
      </c>
      <c r="C91" s="11"/>
      <c r="D91" s="11"/>
      <c r="E91" s="29" t="s">
        <v>26</v>
      </c>
      <c r="F91" s="21">
        <v>260.98</v>
      </c>
      <c r="G91" s="21">
        <v>180</v>
      </c>
      <c r="H91" s="21">
        <v>303</v>
      </c>
      <c r="I91" s="21">
        <v>300</v>
      </c>
      <c r="J91" s="27">
        <v>147</v>
      </c>
      <c r="K91" s="21">
        <v>300</v>
      </c>
      <c r="L91" s="21">
        <v>300</v>
      </c>
      <c r="M91" s="21">
        <v>300</v>
      </c>
    </row>
    <row r="92" spans="1:13" x14ac:dyDescent="0.2">
      <c r="A92" s="4"/>
      <c r="B92" s="11">
        <v>45040</v>
      </c>
      <c r="C92" s="11"/>
      <c r="D92" s="11"/>
      <c r="E92" s="29" t="s">
        <v>270</v>
      </c>
      <c r="F92" s="21"/>
      <c r="G92" s="21">
        <v>47</v>
      </c>
      <c r="H92" s="21">
        <v>12.65</v>
      </c>
      <c r="I92" s="21">
        <v>0</v>
      </c>
      <c r="J92" s="27">
        <v>7</v>
      </c>
      <c r="K92" s="21">
        <v>0</v>
      </c>
      <c r="L92" s="21">
        <v>0</v>
      </c>
      <c r="M92" s="21">
        <v>0</v>
      </c>
    </row>
    <row r="93" spans="1:13" x14ac:dyDescent="0.2">
      <c r="A93" s="4" t="s">
        <v>0</v>
      </c>
      <c r="B93" s="11">
        <v>45060</v>
      </c>
      <c r="C93" s="11"/>
      <c r="D93" s="11"/>
      <c r="E93" s="10" t="s">
        <v>25</v>
      </c>
      <c r="F93" s="21">
        <v>3430.63</v>
      </c>
      <c r="G93" s="21">
        <v>2728</v>
      </c>
      <c r="H93" s="21">
        <v>3342.31</v>
      </c>
      <c r="I93" s="21">
        <v>3250</v>
      </c>
      <c r="J93" s="27">
        <v>4181</v>
      </c>
      <c r="K93" s="21">
        <v>3250</v>
      </c>
      <c r="L93" s="21">
        <v>3250</v>
      </c>
      <c r="M93" s="21">
        <v>3250</v>
      </c>
    </row>
    <row r="94" spans="1:13" x14ac:dyDescent="0.2">
      <c r="A94" s="4"/>
      <c r="B94" s="11">
        <v>45070</v>
      </c>
      <c r="C94" s="11"/>
      <c r="D94" s="11"/>
      <c r="E94" s="10" t="s">
        <v>284</v>
      </c>
      <c r="F94" s="21"/>
      <c r="G94" s="21">
        <v>0</v>
      </c>
      <c r="H94" s="21">
        <v>0</v>
      </c>
      <c r="I94" s="21">
        <v>0</v>
      </c>
      <c r="J94" s="27">
        <v>34</v>
      </c>
      <c r="K94" s="21">
        <v>0</v>
      </c>
      <c r="L94" s="21">
        <v>0</v>
      </c>
      <c r="M94" s="21">
        <v>0</v>
      </c>
    </row>
    <row r="95" spans="1:13" x14ac:dyDescent="0.2">
      <c r="A95" s="4" t="s">
        <v>0</v>
      </c>
      <c r="B95" s="11">
        <v>45080</v>
      </c>
      <c r="C95" s="11"/>
      <c r="D95" s="11"/>
      <c r="E95" s="10" t="s">
        <v>24</v>
      </c>
      <c r="F95" s="21">
        <v>149</v>
      </c>
      <c r="G95" s="21">
        <v>632</v>
      </c>
      <c r="H95" s="21">
        <v>558.89</v>
      </c>
      <c r="I95" s="21">
        <v>700</v>
      </c>
      <c r="J95" s="27">
        <v>417</v>
      </c>
      <c r="K95" s="21">
        <v>700</v>
      </c>
      <c r="L95" s="21">
        <v>700</v>
      </c>
      <c r="M95" s="21">
        <v>700</v>
      </c>
    </row>
    <row r="96" spans="1:13" x14ac:dyDescent="0.2">
      <c r="A96" s="4" t="s">
        <v>0</v>
      </c>
      <c r="B96" s="11">
        <v>45085</v>
      </c>
      <c r="C96" s="11"/>
      <c r="D96" s="11"/>
      <c r="E96" s="10" t="s">
        <v>23</v>
      </c>
      <c r="F96" s="21">
        <v>392.12</v>
      </c>
      <c r="G96" s="21">
        <v>354</v>
      </c>
      <c r="H96" s="21">
        <v>355</v>
      </c>
      <c r="I96" s="21">
        <v>500</v>
      </c>
      <c r="J96" s="27">
        <v>412</v>
      </c>
      <c r="K96" s="21">
        <v>500</v>
      </c>
      <c r="L96" s="21">
        <v>500</v>
      </c>
      <c r="M96" s="21">
        <v>500</v>
      </c>
    </row>
    <row r="97" spans="1:13" x14ac:dyDescent="0.2">
      <c r="A97" s="4"/>
      <c r="B97" s="11">
        <v>45090</v>
      </c>
      <c r="C97" s="11"/>
      <c r="D97" s="11"/>
      <c r="E97" s="10" t="s">
        <v>22</v>
      </c>
      <c r="F97" s="21">
        <v>0</v>
      </c>
      <c r="G97" s="21">
        <v>1462</v>
      </c>
      <c r="H97" s="21">
        <v>847.05</v>
      </c>
      <c r="I97" s="21">
        <v>850</v>
      </c>
      <c r="J97" s="27">
        <v>993</v>
      </c>
      <c r="K97" s="21">
        <v>850</v>
      </c>
      <c r="L97" s="21">
        <v>850</v>
      </c>
      <c r="M97" s="21">
        <v>850</v>
      </c>
    </row>
    <row r="98" spans="1:13" x14ac:dyDescent="0.2">
      <c r="A98" s="4"/>
      <c r="B98" s="11">
        <v>45095</v>
      </c>
      <c r="C98" s="11"/>
      <c r="D98" s="11"/>
      <c r="E98" s="10" t="s">
        <v>21</v>
      </c>
      <c r="F98" s="21">
        <v>7830</v>
      </c>
      <c r="G98" s="21">
        <v>6885</v>
      </c>
      <c r="H98" s="21">
        <v>5761.97</v>
      </c>
      <c r="I98" s="21">
        <v>6000</v>
      </c>
      <c r="J98" s="27">
        <v>1575</v>
      </c>
      <c r="K98" s="21">
        <v>6000</v>
      </c>
      <c r="L98" s="21">
        <v>6000</v>
      </c>
      <c r="M98" s="21">
        <v>6000</v>
      </c>
    </row>
    <row r="99" spans="1:13" x14ac:dyDescent="0.2">
      <c r="A99" s="4" t="s">
        <v>0</v>
      </c>
      <c r="B99" s="11">
        <v>45100</v>
      </c>
      <c r="C99" s="11"/>
      <c r="D99" s="11"/>
      <c r="E99" s="10" t="s">
        <v>20</v>
      </c>
      <c r="F99" s="21">
        <v>424.46</v>
      </c>
      <c r="G99" s="21">
        <v>495</v>
      </c>
      <c r="H99" s="21">
        <v>414.21</v>
      </c>
      <c r="I99" s="21">
        <v>500</v>
      </c>
      <c r="J99" s="27">
        <v>551</v>
      </c>
      <c r="K99" s="21">
        <v>500</v>
      </c>
      <c r="L99" s="21">
        <v>500</v>
      </c>
      <c r="M99" s="21">
        <v>500</v>
      </c>
    </row>
    <row r="100" spans="1:13" x14ac:dyDescent="0.2">
      <c r="A100" s="4" t="s">
        <v>0</v>
      </c>
      <c r="B100" s="11">
        <v>45110</v>
      </c>
      <c r="C100" s="11"/>
      <c r="D100" s="11"/>
      <c r="E100" s="10" t="s">
        <v>19</v>
      </c>
      <c r="F100" s="21">
        <v>3385.98</v>
      </c>
      <c r="G100" s="21">
        <v>2068</v>
      </c>
      <c r="H100" s="21">
        <v>299.48</v>
      </c>
      <c r="I100" s="21">
        <v>1000</v>
      </c>
      <c r="J100" s="27">
        <v>775</v>
      </c>
      <c r="K100" s="21">
        <v>1000</v>
      </c>
      <c r="L100" s="21">
        <v>1000</v>
      </c>
      <c r="M100" s="21">
        <v>1000</v>
      </c>
    </row>
    <row r="101" spans="1:13" x14ac:dyDescent="0.2">
      <c r="A101" s="4" t="s">
        <v>0</v>
      </c>
      <c r="B101" s="11">
        <v>45120</v>
      </c>
      <c r="C101" s="11"/>
      <c r="D101" s="11"/>
      <c r="E101" s="10" t="s">
        <v>18</v>
      </c>
      <c r="F101" s="21">
        <v>228.67</v>
      </c>
      <c r="G101" s="21">
        <v>489</v>
      </c>
      <c r="H101" s="21">
        <v>244</v>
      </c>
      <c r="I101" s="21">
        <v>750</v>
      </c>
      <c r="J101" s="27">
        <v>470</v>
      </c>
      <c r="K101" s="21">
        <v>750</v>
      </c>
      <c r="L101" s="21">
        <v>750</v>
      </c>
      <c r="M101" s="21">
        <v>750</v>
      </c>
    </row>
    <row r="102" spans="1:13" x14ac:dyDescent="0.2">
      <c r="A102" s="4" t="s">
        <v>0</v>
      </c>
      <c r="B102" s="11">
        <v>46100</v>
      </c>
      <c r="C102" s="11"/>
      <c r="D102" s="11"/>
      <c r="E102" s="29" t="s">
        <v>17</v>
      </c>
      <c r="F102" s="21">
        <v>41.55</v>
      </c>
      <c r="G102" s="21">
        <v>47</v>
      </c>
      <c r="H102" s="21">
        <v>46.41</v>
      </c>
      <c r="I102" s="21">
        <v>50</v>
      </c>
      <c r="J102" s="27">
        <v>43</v>
      </c>
      <c r="K102" s="21">
        <v>50</v>
      </c>
      <c r="L102" s="21">
        <v>50</v>
      </c>
      <c r="M102" s="21">
        <v>50</v>
      </c>
    </row>
    <row r="103" spans="1:13" x14ac:dyDescent="0.2">
      <c r="A103" s="4"/>
      <c r="B103" s="11"/>
      <c r="C103" s="11"/>
      <c r="D103" s="11"/>
      <c r="E103" s="10"/>
      <c r="F103" s="20"/>
      <c r="G103" s="20"/>
      <c r="H103" s="20"/>
      <c r="I103" s="20"/>
      <c r="J103" s="7"/>
      <c r="K103" s="20"/>
      <c r="L103" s="20"/>
      <c r="M103" s="20"/>
    </row>
    <row r="104" spans="1:13" x14ac:dyDescent="0.2">
      <c r="A104" s="4"/>
      <c r="B104" s="11"/>
      <c r="C104" s="11"/>
      <c r="D104" s="11"/>
      <c r="E104" s="19" t="s">
        <v>16</v>
      </c>
      <c r="F104" s="12">
        <v>30352.779999999995</v>
      </c>
      <c r="G104" s="12">
        <f t="shared" ref="G104:M104" si="7">SUM(G86:G103)</f>
        <v>33994</v>
      </c>
      <c r="H104" s="12">
        <f t="shared" si="7"/>
        <v>32309.93</v>
      </c>
      <c r="I104" s="12">
        <v>31750</v>
      </c>
      <c r="J104" s="13">
        <f t="shared" si="7"/>
        <v>26541</v>
      </c>
      <c r="K104" s="12">
        <f t="shared" si="7"/>
        <v>31750</v>
      </c>
      <c r="L104" s="12">
        <f t="shared" si="7"/>
        <v>31750</v>
      </c>
      <c r="M104" s="12">
        <f t="shared" si="7"/>
        <v>31750</v>
      </c>
    </row>
    <row r="105" spans="1:13" x14ac:dyDescent="0.2">
      <c r="A105" s="4"/>
      <c r="B105" s="11"/>
      <c r="C105" s="11"/>
      <c r="D105" s="11"/>
      <c r="E105" s="19"/>
      <c r="F105" s="12"/>
      <c r="G105" s="12"/>
      <c r="H105" s="12"/>
      <c r="I105" s="12"/>
      <c r="J105" s="13"/>
      <c r="K105" s="12"/>
      <c r="L105" s="12"/>
      <c r="M105" s="12"/>
    </row>
    <row r="106" spans="1:13" x14ac:dyDescent="0.2">
      <c r="A106" s="25"/>
      <c r="B106" s="24" t="s">
        <v>15</v>
      </c>
      <c r="C106" s="19" t="s">
        <v>14</v>
      </c>
      <c r="D106" s="11"/>
      <c r="F106" s="9"/>
      <c r="G106" s="9"/>
      <c r="H106" s="9"/>
      <c r="I106" s="9"/>
      <c r="J106" s="6"/>
      <c r="K106" s="9"/>
      <c r="L106" s="9"/>
      <c r="M106" s="9"/>
    </row>
    <row r="107" spans="1:13" x14ac:dyDescent="0.2">
      <c r="A107" s="4" t="s">
        <v>0</v>
      </c>
      <c r="B107" s="11">
        <v>43000</v>
      </c>
      <c r="C107" s="28" t="s">
        <v>0</v>
      </c>
      <c r="D107" s="11"/>
      <c r="E107" s="10" t="s">
        <v>13</v>
      </c>
      <c r="F107" s="21">
        <v>113.45</v>
      </c>
      <c r="G107" s="21">
        <v>911</v>
      </c>
      <c r="H107" s="21">
        <v>143.32</v>
      </c>
      <c r="I107" s="21">
        <v>250</v>
      </c>
      <c r="J107" s="27">
        <v>450</v>
      </c>
      <c r="K107" s="21">
        <v>250</v>
      </c>
      <c r="L107" s="21">
        <v>250</v>
      </c>
      <c r="M107" s="21">
        <v>250</v>
      </c>
    </row>
    <row r="108" spans="1:13" x14ac:dyDescent="0.2">
      <c r="A108" s="4" t="s">
        <v>0</v>
      </c>
      <c r="B108" s="11">
        <v>43010</v>
      </c>
      <c r="C108" s="28" t="s">
        <v>0</v>
      </c>
      <c r="D108" s="11"/>
      <c r="E108" s="10" t="s">
        <v>12</v>
      </c>
      <c r="F108" s="21">
        <v>13917.52</v>
      </c>
      <c r="G108" s="21">
        <v>11542</v>
      </c>
      <c r="H108" s="21">
        <v>13006</v>
      </c>
      <c r="I108" s="21">
        <v>16000</v>
      </c>
      <c r="J108" s="27">
        <v>19492</v>
      </c>
      <c r="K108" s="21">
        <v>16000</v>
      </c>
      <c r="L108" s="21">
        <v>16000</v>
      </c>
      <c r="M108" s="21">
        <v>16000</v>
      </c>
    </row>
    <row r="109" spans="1:13" x14ac:dyDescent="0.2">
      <c r="A109" s="4" t="s">
        <v>0</v>
      </c>
      <c r="B109" s="11">
        <v>43012</v>
      </c>
      <c r="C109" s="11"/>
      <c r="D109" s="11"/>
      <c r="E109" s="10" t="s">
        <v>29</v>
      </c>
      <c r="F109" s="21">
        <v>726</v>
      </c>
      <c r="G109" s="21">
        <v>756</v>
      </c>
      <c r="H109" s="21">
        <v>762.3</v>
      </c>
      <c r="I109" s="21">
        <v>800</v>
      </c>
      <c r="J109" s="27">
        <v>572</v>
      </c>
      <c r="K109" s="21">
        <v>800</v>
      </c>
      <c r="L109" s="21">
        <v>800</v>
      </c>
      <c r="M109" s="21">
        <v>800</v>
      </c>
    </row>
    <row r="110" spans="1:13" ht="13.5" customHeight="1" x14ac:dyDescent="0.2">
      <c r="A110" s="4" t="s">
        <v>0</v>
      </c>
      <c r="B110" s="11">
        <v>44000</v>
      </c>
      <c r="C110" s="28" t="s">
        <v>0</v>
      </c>
      <c r="D110" s="11"/>
      <c r="E110" s="10" t="s">
        <v>11</v>
      </c>
      <c r="F110" s="21">
        <v>7861.78</v>
      </c>
      <c r="G110" s="21">
        <v>7137</v>
      </c>
      <c r="H110" s="21">
        <v>9840</v>
      </c>
      <c r="I110" s="21">
        <v>7500</v>
      </c>
      <c r="J110" s="27">
        <v>7052</v>
      </c>
      <c r="K110" s="21">
        <v>7500</v>
      </c>
      <c r="L110" s="21">
        <v>7500</v>
      </c>
      <c r="M110" s="21">
        <v>7500</v>
      </c>
    </row>
    <row r="111" spans="1:13" ht="13.5" customHeight="1" x14ac:dyDescent="0.2">
      <c r="A111" s="4"/>
      <c r="B111" s="11">
        <v>44005</v>
      </c>
      <c r="C111" s="28"/>
      <c r="D111" s="11"/>
      <c r="E111" s="29" t="s">
        <v>287</v>
      </c>
      <c r="F111" s="21"/>
      <c r="G111" s="21">
        <v>0</v>
      </c>
      <c r="H111" s="21">
        <v>58</v>
      </c>
      <c r="I111" s="21">
        <v>0</v>
      </c>
      <c r="J111" s="27">
        <v>0</v>
      </c>
      <c r="K111" s="21">
        <v>0</v>
      </c>
      <c r="L111" s="21">
        <v>0</v>
      </c>
      <c r="M111" s="21">
        <v>0</v>
      </c>
    </row>
    <row r="112" spans="1:13" x14ac:dyDescent="0.2">
      <c r="A112" s="4" t="s">
        <v>0</v>
      </c>
      <c r="B112" s="11">
        <v>44010</v>
      </c>
      <c r="C112" s="28" t="s">
        <v>0</v>
      </c>
      <c r="D112" s="11"/>
      <c r="E112" s="10" t="s">
        <v>10</v>
      </c>
      <c r="F112" s="21">
        <v>160.93</v>
      </c>
      <c r="G112" s="21">
        <v>152</v>
      </c>
      <c r="H112" s="21">
        <v>153.66999999999999</v>
      </c>
      <c r="I112" s="21">
        <v>250</v>
      </c>
      <c r="J112" s="27">
        <v>258</v>
      </c>
      <c r="K112" s="21">
        <v>250</v>
      </c>
      <c r="L112" s="21">
        <v>250</v>
      </c>
      <c r="M112" s="21">
        <v>250</v>
      </c>
    </row>
    <row r="113" spans="1:13" x14ac:dyDescent="0.2">
      <c r="A113" s="4" t="s">
        <v>0</v>
      </c>
      <c r="B113" s="11">
        <v>44020</v>
      </c>
      <c r="C113" s="28" t="s">
        <v>0</v>
      </c>
      <c r="D113" s="11"/>
      <c r="E113" s="10" t="s">
        <v>9</v>
      </c>
      <c r="F113" s="21">
        <v>379.89</v>
      </c>
      <c r="G113" s="21">
        <v>443</v>
      </c>
      <c r="H113" s="21">
        <v>351</v>
      </c>
      <c r="I113" s="21">
        <v>400</v>
      </c>
      <c r="J113" s="27">
        <v>430</v>
      </c>
      <c r="K113" s="21">
        <v>400</v>
      </c>
      <c r="L113" s="21">
        <v>400</v>
      </c>
      <c r="M113" s="21">
        <v>400</v>
      </c>
    </row>
    <row r="114" spans="1:13" x14ac:dyDescent="0.2">
      <c r="A114" s="4"/>
      <c r="B114" s="11"/>
      <c r="C114" s="11"/>
      <c r="D114" s="11"/>
      <c r="E114" s="10" t="s">
        <v>0</v>
      </c>
      <c r="F114" s="20" t="s">
        <v>0</v>
      </c>
      <c r="G114" s="20" t="s">
        <v>0</v>
      </c>
      <c r="H114" s="20" t="s">
        <v>0</v>
      </c>
      <c r="I114" s="20"/>
      <c r="J114" s="7"/>
      <c r="K114" s="20"/>
      <c r="L114" s="20"/>
      <c r="M114" s="20"/>
    </row>
    <row r="115" spans="1:13" x14ac:dyDescent="0.2">
      <c r="A115" s="4"/>
      <c r="B115" s="11"/>
      <c r="C115" s="11"/>
      <c r="D115" s="11"/>
      <c r="E115" s="19" t="s">
        <v>8</v>
      </c>
      <c r="F115" s="12">
        <v>22433.57</v>
      </c>
      <c r="G115" s="12">
        <f t="shared" ref="G115:M115" si="8">SUM(G107:G114)</f>
        <v>20941</v>
      </c>
      <c r="H115" s="12">
        <f t="shared" si="8"/>
        <v>24314.289999999997</v>
      </c>
      <c r="I115" s="12">
        <v>25200</v>
      </c>
      <c r="J115" s="13">
        <f t="shared" si="8"/>
        <v>28254</v>
      </c>
      <c r="K115" s="12">
        <f t="shared" si="8"/>
        <v>25200</v>
      </c>
      <c r="L115" s="12">
        <f t="shared" si="8"/>
        <v>25200</v>
      </c>
      <c r="M115" s="12">
        <f t="shared" si="8"/>
        <v>25200</v>
      </c>
    </row>
    <row r="116" spans="1:13" x14ac:dyDescent="0.2">
      <c r="A116" s="4"/>
      <c r="B116" s="11"/>
      <c r="C116" s="11"/>
      <c r="D116" s="11"/>
      <c r="E116" s="19"/>
      <c r="F116" s="12"/>
      <c r="G116" s="12"/>
      <c r="H116" s="12"/>
      <c r="I116" s="12"/>
      <c r="J116" s="13"/>
      <c r="K116" s="12"/>
      <c r="L116" s="12"/>
      <c r="M116" s="12"/>
    </row>
    <row r="117" spans="1:13" x14ac:dyDescent="0.2">
      <c r="A117" s="4"/>
      <c r="B117" s="11"/>
      <c r="C117" s="11"/>
      <c r="D117" s="11"/>
      <c r="E117" s="19"/>
      <c r="F117" s="12"/>
      <c r="G117" s="12"/>
      <c r="H117" s="12"/>
      <c r="I117" s="12"/>
      <c r="J117" s="13"/>
      <c r="K117" s="12"/>
      <c r="L117" s="12"/>
      <c r="M117" s="12"/>
    </row>
    <row r="118" spans="1:13" x14ac:dyDescent="0.2">
      <c r="A118" s="4"/>
      <c r="B118" s="11"/>
      <c r="C118" s="11"/>
      <c r="D118" s="11"/>
      <c r="E118" s="26" t="s">
        <v>7</v>
      </c>
      <c r="F118" s="16">
        <v>442821.38500414079</v>
      </c>
      <c r="G118" s="16">
        <f t="shared" ref="G118:M118" si="9">G53+G65+G82+G104+G115</f>
        <v>486609.32233333332</v>
      </c>
      <c r="H118" s="16">
        <f t="shared" si="9"/>
        <v>521285.16233333328</v>
      </c>
      <c r="I118" s="16">
        <v>495074.24614285718</v>
      </c>
      <c r="J118" s="16">
        <f t="shared" si="9"/>
        <v>496565.4654761905</v>
      </c>
      <c r="K118" s="16">
        <f t="shared" si="9"/>
        <v>467714.36900000036</v>
      </c>
      <c r="L118" s="16">
        <f t="shared" si="9"/>
        <v>472661.45233333303</v>
      </c>
      <c r="M118" s="16">
        <f t="shared" si="9"/>
        <v>477751.69233333366</v>
      </c>
    </row>
    <row r="119" spans="1:13" x14ac:dyDescent="0.2">
      <c r="A119" s="4"/>
      <c r="B119" s="11"/>
      <c r="C119" s="11"/>
      <c r="D119" s="11"/>
      <c r="E119" s="19"/>
      <c r="F119" s="12"/>
      <c r="G119" s="12"/>
      <c r="H119" s="12"/>
      <c r="I119" s="12"/>
      <c r="J119" s="13"/>
      <c r="K119" s="12"/>
      <c r="L119" s="12"/>
      <c r="M119" s="12"/>
    </row>
    <row r="120" spans="1:13" x14ac:dyDescent="0.2">
      <c r="A120" s="4"/>
      <c r="B120" s="11"/>
      <c r="C120" s="11"/>
      <c r="D120" s="11"/>
      <c r="E120" s="19"/>
      <c r="F120" s="12"/>
      <c r="G120" s="12"/>
      <c r="H120" s="12"/>
      <c r="I120" s="12"/>
      <c r="J120" s="13"/>
      <c r="K120" s="12"/>
      <c r="L120" s="12"/>
      <c r="M120" s="12"/>
    </row>
    <row r="121" spans="1:13" x14ac:dyDescent="0.2">
      <c r="A121" s="4"/>
      <c r="B121" s="18"/>
      <c r="C121" s="18"/>
      <c r="D121" s="18"/>
      <c r="E121" s="17" t="s">
        <v>6</v>
      </c>
      <c r="F121" s="16">
        <v>55789.134995859175</v>
      </c>
      <c r="G121" s="16">
        <f t="shared" ref="G121:M121" si="10">G33-G118</f>
        <v>10176.677666666685</v>
      </c>
      <c r="H121" s="16">
        <f t="shared" si="10"/>
        <v>-1147.6723333333503</v>
      </c>
      <c r="I121" s="16">
        <v>11045.753857142816</v>
      </c>
      <c r="J121" s="16">
        <f t="shared" si="10"/>
        <v>20947.534523809503</v>
      </c>
      <c r="K121" s="16">
        <f t="shared" si="10"/>
        <v>28445.630999999645</v>
      </c>
      <c r="L121" s="16">
        <f t="shared" si="10"/>
        <v>16748.547666666971</v>
      </c>
      <c r="M121" s="16">
        <f t="shared" si="10"/>
        <v>14908.30766666634</v>
      </c>
    </row>
    <row r="122" spans="1:13" x14ac:dyDescent="0.2">
      <c r="A122" s="4"/>
      <c r="B122" s="11"/>
      <c r="C122" s="11"/>
      <c r="D122" s="11"/>
      <c r="E122" s="19"/>
      <c r="F122" s="12"/>
      <c r="G122" s="12"/>
      <c r="H122" s="12"/>
      <c r="I122" s="12"/>
      <c r="J122" s="13"/>
      <c r="K122" s="12"/>
      <c r="L122" s="12"/>
      <c r="M122" s="12"/>
    </row>
    <row r="123" spans="1:13" x14ac:dyDescent="0.2">
      <c r="A123" s="4"/>
      <c r="B123" s="11"/>
      <c r="C123" s="11"/>
      <c r="D123" s="11"/>
      <c r="E123" s="19"/>
      <c r="F123" s="12"/>
      <c r="G123" s="12"/>
      <c r="H123" s="12"/>
      <c r="I123" s="12"/>
      <c r="J123" s="13"/>
      <c r="K123" s="12"/>
      <c r="L123" s="12"/>
      <c r="M123" s="12"/>
    </row>
    <row r="124" spans="1:13" x14ac:dyDescent="0.2">
      <c r="A124" s="25"/>
      <c r="B124" s="24">
        <v>5</v>
      </c>
      <c r="C124" s="19" t="s">
        <v>5</v>
      </c>
      <c r="D124" s="11"/>
      <c r="F124" s="9"/>
      <c r="G124" s="9"/>
      <c r="H124" s="9"/>
      <c r="I124" s="9"/>
      <c r="J124" s="6"/>
      <c r="K124" s="9"/>
      <c r="L124" s="9"/>
      <c r="M124" s="9"/>
    </row>
    <row r="125" spans="1:13" x14ac:dyDescent="0.2">
      <c r="A125" s="4" t="s">
        <v>0</v>
      </c>
      <c r="B125" s="11">
        <v>86000</v>
      </c>
      <c r="C125" s="11"/>
      <c r="D125" s="11"/>
      <c r="E125" s="10" t="s">
        <v>4</v>
      </c>
      <c r="F125" s="21">
        <v>65.010000000000005</v>
      </c>
      <c r="G125" s="21">
        <v>11</v>
      </c>
      <c r="H125" s="21">
        <v>5</v>
      </c>
      <c r="I125" s="21">
        <v>0</v>
      </c>
      <c r="J125" s="6">
        <v>5</v>
      </c>
      <c r="K125" s="21">
        <v>0</v>
      </c>
      <c r="L125" s="21">
        <v>0</v>
      </c>
      <c r="M125" s="21">
        <v>0</v>
      </c>
    </row>
    <row r="126" spans="1:13" x14ac:dyDescent="0.2">
      <c r="A126" s="4" t="s">
        <v>0</v>
      </c>
      <c r="B126" s="23">
        <v>46000</v>
      </c>
      <c r="C126" s="11"/>
      <c r="D126" s="11"/>
      <c r="E126" s="22" t="s">
        <v>3</v>
      </c>
      <c r="F126" s="21"/>
      <c r="G126" s="21">
        <v>0</v>
      </c>
      <c r="H126" s="21"/>
      <c r="I126" s="21">
        <v>0</v>
      </c>
      <c r="J126" s="6">
        <v>0</v>
      </c>
      <c r="K126" s="21">
        <v>0</v>
      </c>
      <c r="L126" s="21">
        <v>0</v>
      </c>
      <c r="M126" s="21">
        <v>0</v>
      </c>
    </row>
    <row r="127" spans="1:13" x14ac:dyDescent="0.2">
      <c r="A127" s="4"/>
      <c r="B127" s="11"/>
      <c r="C127" s="11"/>
      <c r="D127" s="11"/>
      <c r="E127" s="10"/>
      <c r="F127" s="20"/>
      <c r="G127" s="20"/>
      <c r="H127" s="20"/>
      <c r="I127" s="20"/>
      <c r="J127" s="7"/>
      <c r="K127" s="20"/>
      <c r="L127" s="20"/>
      <c r="M127" s="20"/>
    </row>
    <row r="128" spans="1:13" x14ac:dyDescent="0.2">
      <c r="A128" s="4"/>
      <c r="B128" s="11"/>
      <c r="C128" s="11"/>
      <c r="D128" s="11"/>
      <c r="E128" s="19" t="s">
        <v>2</v>
      </c>
      <c r="F128" s="12">
        <v>65.010000000000005</v>
      </c>
      <c r="G128" s="12">
        <f>G125-G126</f>
        <v>11</v>
      </c>
      <c r="H128" s="12">
        <f t="shared" ref="H128:M128" si="11">H125-H126</f>
        <v>5</v>
      </c>
      <c r="I128" s="12">
        <v>0</v>
      </c>
      <c r="J128" s="13">
        <f t="shared" si="11"/>
        <v>5</v>
      </c>
      <c r="K128" s="12">
        <f t="shared" si="11"/>
        <v>0</v>
      </c>
      <c r="L128" s="12">
        <f t="shared" si="11"/>
        <v>0</v>
      </c>
      <c r="M128" s="12">
        <f t="shared" si="11"/>
        <v>0</v>
      </c>
    </row>
    <row r="129" spans="1:13" x14ac:dyDescent="0.2">
      <c r="A129" s="4"/>
      <c r="B129" s="11"/>
      <c r="C129" s="11"/>
      <c r="D129" s="11"/>
      <c r="E129" s="19"/>
      <c r="F129" s="9"/>
      <c r="G129" s="9"/>
      <c r="H129" s="9"/>
      <c r="I129" s="9"/>
      <c r="J129" s="6"/>
      <c r="K129" s="9"/>
      <c r="L129" s="9"/>
      <c r="M129" s="9"/>
    </row>
    <row r="130" spans="1:13" x14ac:dyDescent="0.2">
      <c r="A130" s="4"/>
      <c r="B130" s="11"/>
      <c r="C130" s="11"/>
      <c r="D130" s="11"/>
      <c r="E130" s="10"/>
      <c r="F130" s="9"/>
      <c r="G130" s="9"/>
      <c r="H130" s="9"/>
      <c r="I130" s="9"/>
      <c r="J130" s="6"/>
      <c r="K130" s="9"/>
      <c r="L130" s="9"/>
      <c r="M130" s="9"/>
    </row>
    <row r="131" spans="1:13" x14ac:dyDescent="0.2">
      <c r="A131" s="4"/>
      <c r="B131" s="11"/>
      <c r="C131" s="11"/>
      <c r="D131" s="11"/>
      <c r="E131" s="10"/>
      <c r="F131" s="9"/>
      <c r="G131" s="9"/>
      <c r="H131" s="9"/>
      <c r="I131" s="9"/>
      <c r="J131" s="6"/>
      <c r="K131" s="9"/>
      <c r="L131" s="9"/>
      <c r="M131" s="9"/>
    </row>
    <row r="132" spans="1:13" x14ac:dyDescent="0.2">
      <c r="A132" s="4"/>
      <c r="B132" s="18"/>
      <c r="C132" s="18"/>
      <c r="D132" s="18"/>
      <c r="E132" s="17" t="s">
        <v>1</v>
      </c>
      <c r="F132" s="16">
        <v>55854.144995859177</v>
      </c>
      <c r="G132" s="16">
        <f>G121+G128</f>
        <v>10187.677666666685</v>
      </c>
      <c r="H132" s="16">
        <f t="shared" ref="H132:M132" si="12">H121+H128</f>
        <v>-1142.6723333333503</v>
      </c>
      <c r="I132" s="16">
        <v>11045.753857142816</v>
      </c>
      <c r="J132" s="16">
        <f t="shared" si="12"/>
        <v>20952.534523809503</v>
      </c>
      <c r="K132" s="16">
        <f t="shared" si="12"/>
        <v>28445.630999999645</v>
      </c>
      <c r="L132" s="16">
        <f t="shared" si="12"/>
        <v>16748.547666666971</v>
      </c>
      <c r="M132" s="16">
        <f t="shared" si="12"/>
        <v>14908.30766666634</v>
      </c>
    </row>
    <row r="133" spans="1:13" x14ac:dyDescent="0.2">
      <c r="A133" s="4"/>
      <c r="B133" s="15"/>
      <c r="C133" s="15"/>
      <c r="D133" s="15"/>
      <c r="E133" s="14"/>
      <c r="F133" s="12"/>
      <c r="G133" s="12"/>
      <c r="H133" s="12"/>
      <c r="I133" s="12"/>
      <c r="J133" s="13"/>
      <c r="K133" s="12"/>
      <c r="L133" s="12"/>
      <c r="M133" s="12"/>
    </row>
    <row r="134" spans="1:13" x14ac:dyDescent="0.2">
      <c r="A134" s="4"/>
      <c r="B134" s="11"/>
      <c r="C134" s="11"/>
      <c r="D134" s="11"/>
      <c r="E134" s="10"/>
      <c r="F134" s="9"/>
      <c r="G134" s="9"/>
      <c r="H134" s="9"/>
      <c r="I134" s="9"/>
      <c r="J134" s="6"/>
      <c r="K134" s="9"/>
      <c r="L134" s="9"/>
      <c r="M134" s="9"/>
    </row>
    <row r="135" spans="1:13" x14ac:dyDescent="0.2">
      <c r="A135" s="4"/>
      <c r="F135" s="3"/>
      <c r="G135" s="5"/>
      <c r="H135" s="5"/>
      <c r="I135" s="5"/>
      <c r="J135" s="5"/>
      <c r="K135" s="3"/>
      <c r="L135" s="3"/>
      <c r="M135" s="3"/>
    </row>
    <row r="136" spans="1:13" x14ac:dyDescent="0.2">
      <c r="A136" s="4"/>
      <c r="F136" s="3"/>
      <c r="G136" s="5"/>
      <c r="H136" s="5"/>
      <c r="I136" s="5"/>
      <c r="J136" s="5"/>
      <c r="K136" s="3"/>
      <c r="L136" s="3"/>
      <c r="M136" s="3"/>
    </row>
    <row r="137" spans="1:13" x14ac:dyDescent="0.2">
      <c r="A137" s="4"/>
      <c r="F137" s="3"/>
      <c r="G137" s="3"/>
      <c r="H137" s="3"/>
      <c r="I137" s="3"/>
      <c r="J137" s="3"/>
      <c r="K137" s="3"/>
      <c r="L137" s="3"/>
      <c r="M137" s="3"/>
    </row>
    <row r="138" spans="1:13" x14ac:dyDescent="0.2">
      <c r="A138" s="4"/>
      <c r="F138" s="3"/>
      <c r="G138" s="3"/>
      <c r="H138" s="3"/>
      <c r="I138" s="3"/>
      <c r="J138" s="3"/>
      <c r="K138" s="3"/>
      <c r="L138" s="3"/>
      <c r="M138" s="3"/>
    </row>
    <row r="139" spans="1:13" x14ac:dyDescent="0.2">
      <c r="A139" s="4"/>
      <c r="F139" s="3"/>
      <c r="G139" s="3"/>
      <c r="H139" s="3"/>
      <c r="I139" s="3"/>
      <c r="J139" s="3"/>
      <c r="K139" s="3"/>
      <c r="L139" s="3"/>
      <c r="M139" s="3"/>
    </row>
    <row r="140" spans="1:13" x14ac:dyDescent="0.2">
      <c r="A140" s="4"/>
      <c r="F140" s="3"/>
      <c r="G140" s="3"/>
      <c r="H140" s="3"/>
      <c r="I140" s="3"/>
      <c r="J140" s="3"/>
      <c r="K140" s="3"/>
      <c r="L140" s="3"/>
      <c r="M140" s="3"/>
    </row>
    <row r="141" spans="1:13" x14ac:dyDescent="0.2">
      <c r="A141" s="4"/>
      <c r="F141" s="3"/>
      <c r="G141" s="3"/>
      <c r="H141" s="3"/>
      <c r="I141" s="3"/>
      <c r="J141" s="3"/>
      <c r="K141" s="3"/>
      <c r="L141" s="3"/>
      <c r="M141" s="3"/>
    </row>
    <row r="142" spans="1:13" x14ac:dyDescent="0.2">
      <c r="A142" s="4"/>
      <c r="F142" s="3"/>
      <c r="G142" s="3"/>
      <c r="H142" s="3"/>
      <c r="I142" s="3"/>
      <c r="J142" s="3"/>
      <c r="K142" s="3"/>
      <c r="L142" s="3"/>
      <c r="M142" s="3"/>
    </row>
    <row r="143" spans="1:13" x14ac:dyDescent="0.2">
      <c r="A143" s="4"/>
      <c r="F143" s="3"/>
      <c r="G143" s="3"/>
      <c r="H143" s="3"/>
      <c r="I143" s="3"/>
      <c r="J143" s="3"/>
      <c r="K143" s="3"/>
      <c r="L143" s="3"/>
      <c r="M143" s="3"/>
    </row>
    <row r="144" spans="1:13" x14ac:dyDescent="0.2">
      <c r="A144" s="4"/>
      <c r="F144" s="3"/>
      <c r="G144" s="3"/>
      <c r="H144" s="3"/>
      <c r="I144" s="3"/>
      <c r="J144" s="3"/>
      <c r="K144" s="3"/>
      <c r="L144" s="3"/>
      <c r="M144" s="3"/>
    </row>
    <row r="145" spans="1:13" x14ac:dyDescent="0.2">
      <c r="A145" s="4"/>
      <c r="F145" s="3"/>
      <c r="G145" s="3"/>
      <c r="H145" s="3"/>
      <c r="I145" s="3"/>
      <c r="J145" s="3"/>
      <c r="K145" s="3"/>
      <c r="L145" s="3"/>
      <c r="M145" s="3"/>
    </row>
    <row r="146" spans="1:13" x14ac:dyDescent="0.2">
      <c r="A146" s="4"/>
      <c r="F146" s="3"/>
      <c r="G146" s="3"/>
      <c r="H146" s="3"/>
      <c r="I146" s="3"/>
      <c r="J146" s="3"/>
      <c r="K146" s="3"/>
      <c r="L146" s="3"/>
      <c r="M146" s="3"/>
    </row>
    <row r="147" spans="1:13" x14ac:dyDescent="0.2">
      <c r="A147" s="4"/>
      <c r="F147" s="3"/>
      <c r="G147" s="3"/>
      <c r="H147" s="3"/>
      <c r="I147" s="3"/>
      <c r="J147" s="3"/>
      <c r="K147" s="3"/>
      <c r="L147" s="3"/>
      <c r="M147" s="3"/>
    </row>
    <row r="148" spans="1:13" x14ac:dyDescent="0.2">
      <c r="A148" s="4"/>
      <c r="F148" s="3"/>
      <c r="G148" s="3"/>
      <c r="H148" s="3"/>
      <c r="I148" s="3"/>
      <c r="J148" s="3"/>
      <c r="K148" s="3"/>
      <c r="L148" s="3"/>
      <c r="M148" s="3"/>
    </row>
    <row r="149" spans="1:13" x14ac:dyDescent="0.2">
      <c r="A149" s="4"/>
      <c r="F149" s="3"/>
      <c r="G149" s="3"/>
      <c r="H149" s="3"/>
      <c r="I149" s="3"/>
      <c r="J149" s="3"/>
      <c r="K149" s="3"/>
      <c r="L149" s="3"/>
      <c r="M149" s="3"/>
    </row>
    <row r="150" spans="1:13" x14ac:dyDescent="0.2">
      <c r="A150" s="4"/>
      <c r="F150" s="3"/>
      <c r="G150" s="3"/>
      <c r="H150" s="3"/>
      <c r="I150" s="3"/>
      <c r="J150" s="3"/>
      <c r="K150" s="3"/>
      <c r="L150" s="3"/>
      <c r="M150" s="3"/>
    </row>
    <row r="151" spans="1:13" x14ac:dyDescent="0.2">
      <c r="A151" s="4"/>
      <c r="F151" s="3"/>
      <c r="G151" s="3"/>
      <c r="H151" s="3"/>
      <c r="I151" s="3"/>
      <c r="J151" s="3"/>
      <c r="K151" s="3"/>
      <c r="L151" s="3"/>
      <c r="M151" s="3"/>
    </row>
    <row r="152" spans="1:13" x14ac:dyDescent="0.2">
      <c r="A152" s="4"/>
      <c r="F152" s="3"/>
      <c r="G152" s="3"/>
      <c r="H152" s="3"/>
      <c r="I152" s="3"/>
      <c r="J152" s="3"/>
      <c r="K152" s="3"/>
      <c r="L152" s="3"/>
      <c r="M152" s="3"/>
    </row>
    <row r="153" spans="1:13" x14ac:dyDescent="0.2">
      <c r="A153" s="4"/>
      <c r="F153" s="3"/>
      <c r="G153" s="3"/>
      <c r="H153" s="3"/>
      <c r="I153" s="3"/>
      <c r="J153" s="3"/>
      <c r="K153" s="3"/>
      <c r="L153" s="3"/>
      <c r="M153" s="3"/>
    </row>
    <row r="154" spans="1:13" x14ac:dyDescent="0.2">
      <c r="A154" s="4"/>
      <c r="F154" s="3"/>
      <c r="G154" s="3"/>
      <c r="H154" s="3"/>
      <c r="I154" s="3"/>
      <c r="J154" s="3"/>
      <c r="K154" s="3"/>
      <c r="L154" s="3"/>
      <c r="M154" s="3"/>
    </row>
    <row r="155" spans="1:13" x14ac:dyDescent="0.2">
      <c r="A155" s="4"/>
      <c r="F155" s="3"/>
      <c r="G155" s="3"/>
      <c r="H155" s="3"/>
      <c r="I155" s="3"/>
      <c r="J155" s="3"/>
      <c r="K155" s="3"/>
      <c r="L155" s="3"/>
      <c r="M155" s="3"/>
    </row>
    <row r="156" spans="1:13" x14ac:dyDescent="0.2">
      <c r="A156" s="4"/>
      <c r="F156" s="3"/>
      <c r="G156" s="3"/>
      <c r="H156" s="3"/>
      <c r="I156" s="3"/>
      <c r="J156" s="3"/>
      <c r="K156" s="3"/>
      <c r="L156" s="3"/>
      <c r="M156" s="3"/>
    </row>
    <row r="157" spans="1:13" x14ac:dyDescent="0.2">
      <c r="A157" s="4"/>
      <c r="F157" s="3"/>
      <c r="G157" s="3"/>
      <c r="H157" s="3"/>
      <c r="I157" s="3"/>
      <c r="J157" s="3"/>
      <c r="K157" s="3"/>
      <c r="L157" s="3"/>
      <c r="M157" s="3"/>
    </row>
    <row r="158" spans="1:13" x14ac:dyDescent="0.2">
      <c r="A158" s="4"/>
      <c r="F158" s="3"/>
      <c r="G158" s="3"/>
      <c r="H158" s="3"/>
      <c r="I158" s="3"/>
      <c r="J158" s="3"/>
      <c r="K158" s="3"/>
      <c r="L158" s="3"/>
      <c r="M158" s="3"/>
    </row>
    <row r="159" spans="1:13" x14ac:dyDescent="0.2">
      <c r="A159" s="4"/>
      <c r="F159" s="3"/>
      <c r="G159" s="3"/>
      <c r="H159" s="3"/>
      <c r="I159" s="3"/>
      <c r="J159" s="3"/>
      <c r="K159" s="3"/>
      <c r="L159" s="3"/>
      <c r="M159" s="3"/>
    </row>
    <row r="160" spans="1:13" x14ac:dyDescent="0.2">
      <c r="A160" s="4"/>
      <c r="F160" s="3"/>
      <c r="G160" s="3"/>
      <c r="H160" s="3"/>
      <c r="I160" s="3"/>
      <c r="J160" s="3"/>
      <c r="K160" s="3"/>
      <c r="L160" s="3"/>
      <c r="M160" s="3"/>
    </row>
    <row r="161" spans="1:13" x14ac:dyDescent="0.2">
      <c r="A161" s="4"/>
      <c r="F161" s="3"/>
      <c r="G161" s="3"/>
      <c r="H161" s="3"/>
      <c r="I161" s="3"/>
      <c r="J161" s="3"/>
      <c r="K161" s="3"/>
      <c r="L161" s="3"/>
      <c r="M161" s="3"/>
    </row>
    <row r="162" spans="1:13" x14ac:dyDescent="0.2">
      <c r="A162" s="4"/>
      <c r="F162" s="3"/>
      <c r="G162" s="3"/>
      <c r="H162" s="3"/>
      <c r="I162" s="3"/>
      <c r="J162" s="3"/>
      <c r="K162" s="3"/>
      <c r="L162" s="3"/>
      <c r="M162" s="3"/>
    </row>
    <row r="163" spans="1:13" x14ac:dyDescent="0.2">
      <c r="A163" s="4"/>
      <c r="F163" s="3"/>
      <c r="G163" s="3"/>
      <c r="H163" s="3"/>
      <c r="I163" s="3"/>
      <c r="J163" s="3"/>
      <c r="K163" s="3"/>
      <c r="L163" s="3"/>
      <c r="M163" s="3"/>
    </row>
    <row r="164" spans="1:13" x14ac:dyDescent="0.2">
      <c r="F164" s="3"/>
      <c r="G164" s="3"/>
      <c r="H164" s="3"/>
      <c r="I164" s="3"/>
      <c r="J164" s="3"/>
      <c r="K164" s="3"/>
      <c r="L164" s="3"/>
      <c r="M164" s="3"/>
    </row>
    <row r="165" spans="1:13" x14ac:dyDescent="0.2">
      <c r="F165" s="3"/>
      <c r="G165" s="3"/>
      <c r="H165" s="3"/>
      <c r="I165" s="3"/>
      <c r="J165" s="3"/>
      <c r="K165" s="3"/>
      <c r="L165" s="3"/>
      <c r="M165" s="3"/>
    </row>
    <row r="166" spans="1:13" x14ac:dyDescent="0.2">
      <c r="F166" s="3"/>
      <c r="G166" s="3"/>
      <c r="H166" s="3"/>
      <c r="I166" s="3"/>
      <c r="J166" s="3"/>
      <c r="K166" s="3"/>
      <c r="L166" s="3"/>
      <c r="M166" s="3"/>
    </row>
    <row r="167" spans="1:13" x14ac:dyDescent="0.2">
      <c r="F167" s="3"/>
      <c r="G167" s="3"/>
      <c r="H167" s="3"/>
      <c r="I167" s="3"/>
      <c r="J167" s="3"/>
      <c r="K167" s="3"/>
      <c r="L167" s="3"/>
      <c r="M167" s="3"/>
    </row>
    <row r="168" spans="1:13" x14ac:dyDescent="0.2">
      <c r="F168" s="3"/>
      <c r="G168" s="3"/>
      <c r="H168" s="3"/>
      <c r="I168" s="3"/>
      <c r="J168" s="3"/>
      <c r="K168" s="3"/>
      <c r="L168" s="3"/>
      <c r="M168" s="3"/>
    </row>
    <row r="169" spans="1:13" x14ac:dyDescent="0.2">
      <c r="F169" s="3"/>
      <c r="G169" s="3"/>
      <c r="H169" s="3"/>
      <c r="I169" s="3"/>
      <c r="J169" s="3"/>
      <c r="K169" s="3"/>
      <c r="L169" s="3"/>
      <c r="M169" s="3"/>
    </row>
    <row r="170" spans="1:13" x14ac:dyDescent="0.2">
      <c r="F170" s="3"/>
      <c r="G170" s="3"/>
      <c r="H170" s="3"/>
      <c r="I170" s="3"/>
      <c r="J170" s="3"/>
      <c r="K170" s="3"/>
      <c r="L170" s="3"/>
      <c r="M170" s="3"/>
    </row>
    <row r="171" spans="1:13" x14ac:dyDescent="0.2">
      <c r="F171" s="3"/>
      <c r="G171" s="3"/>
      <c r="H171" s="3"/>
      <c r="I171" s="3"/>
      <c r="J171" s="3"/>
      <c r="K171" s="3"/>
      <c r="L171" s="3"/>
      <c r="M171" s="3"/>
    </row>
    <row r="172" spans="1:13" x14ac:dyDescent="0.2">
      <c r="F172" s="3"/>
      <c r="G172" s="3"/>
      <c r="H172" s="3"/>
      <c r="I172" s="3"/>
      <c r="J172" s="3"/>
      <c r="K172" s="3"/>
      <c r="L172" s="3"/>
      <c r="M172" s="3"/>
    </row>
    <row r="173" spans="1:13" x14ac:dyDescent="0.2">
      <c r="F173" s="3"/>
      <c r="G173" s="3"/>
      <c r="H173" s="3"/>
      <c r="I173" s="3"/>
      <c r="J173" s="3"/>
      <c r="K173" s="3"/>
      <c r="L173" s="3"/>
      <c r="M173" s="3"/>
    </row>
    <row r="174" spans="1:13" x14ac:dyDescent="0.2">
      <c r="F174" s="3"/>
      <c r="G174" s="3"/>
      <c r="H174" s="3"/>
      <c r="I174" s="3"/>
      <c r="J174" s="3"/>
      <c r="K174" s="3"/>
      <c r="L174" s="3"/>
      <c r="M174" s="3"/>
    </row>
    <row r="175" spans="1:13" x14ac:dyDescent="0.2">
      <c r="F175" s="3"/>
      <c r="G175" s="3"/>
      <c r="H175" s="3"/>
      <c r="I175" s="3"/>
      <c r="J175" s="3"/>
      <c r="K175" s="3"/>
      <c r="L175" s="3"/>
      <c r="M175" s="3"/>
    </row>
    <row r="176" spans="1:13" x14ac:dyDescent="0.2">
      <c r="F176" s="3"/>
      <c r="G176" s="3"/>
      <c r="H176" s="3"/>
      <c r="I176" s="3"/>
      <c r="J176" s="3"/>
      <c r="K176" s="3"/>
      <c r="L176" s="3"/>
      <c r="M176" s="3"/>
    </row>
    <row r="177" spans="6:13" x14ac:dyDescent="0.2">
      <c r="F177" s="3"/>
      <c r="G177" s="3"/>
      <c r="H177" s="3"/>
      <c r="I177" s="3"/>
      <c r="J177" s="3"/>
      <c r="K177" s="3"/>
      <c r="L177" s="3"/>
      <c r="M177" s="3"/>
    </row>
    <row r="178" spans="6:13" x14ac:dyDescent="0.2">
      <c r="F178" s="3"/>
      <c r="G178" s="3"/>
      <c r="H178" s="3"/>
      <c r="I178" s="3"/>
      <c r="J178" s="3"/>
      <c r="K178" s="3"/>
      <c r="L178" s="3"/>
      <c r="M178" s="3"/>
    </row>
    <row r="179" spans="6:13" x14ac:dyDescent="0.2">
      <c r="F179" s="3"/>
      <c r="G179" s="3"/>
      <c r="H179" s="3"/>
      <c r="I179" s="3"/>
      <c r="J179" s="3"/>
      <c r="K179" s="3"/>
      <c r="L179" s="3"/>
      <c r="M179" s="3"/>
    </row>
    <row r="180" spans="6:13" x14ac:dyDescent="0.2">
      <c r="F180" s="3"/>
      <c r="G180" s="3"/>
      <c r="H180" s="3"/>
      <c r="I180" s="3"/>
      <c r="J180" s="3"/>
      <c r="K180" s="3"/>
      <c r="L180" s="3"/>
      <c r="M180" s="3"/>
    </row>
    <row r="181" spans="6:13" x14ac:dyDescent="0.2">
      <c r="F181" s="3"/>
      <c r="G181" s="3"/>
      <c r="H181" s="3"/>
      <c r="I181" s="3"/>
      <c r="J181" s="3"/>
      <c r="K181" s="3"/>
      <c r="L181" s="3"/>
      <c r="M181" s="3"/>
    </row>
    <row r="182" spans="6:13" x14ac:dyDescent="0.2">
      <c r="F182" s="3"/>
      <c r="G182" s="3"/>
      <c r="H182" s="3"/>
      <c r="I182" s="3"/>
      <c r="J182" s="3"/>
      <c r="K182" s="3"/>
      <c r="L182" s="3"/>
      <c r="M182" s="3"/>
    </row>
    <row r="183" spans="6:13" x14ac:dyDescent="0.2">
      <c r="F183" s="3"/>
      <c r="G183" s="3"/>
      <c r="H183" s="3"/>
      <c r="I183" s="3"/>
      <c r="J183" s="3"/>
      <c r="K183" s="3"/>
      <c r="L183" s="3"/>
      <c r="M183" s="3"/>
    </row>
    <row r="184" spans="6:13" x14ac:dyDescent="0.2">
      <c r="F184" s="3"/>
      <c r="G184" s="3"/>
      <c r="H184" s="3"/>
      <c r="I184" s="3"/>
      <c r="J184" s="3"/>
      <c r="K184" s="3"/>
      <c r="L184" s="3"/>
      <c r="M184" s="3"/>
    </row>
    <row r="185" spans="6:13" x14ac:dyDescent="0.2">
      <c r="F185" s="3"/>
      <c r="G185" s="3"/>
      <c r="H185" s="3"/>
      <c r="I185" s="3"/>
      <c r="J185" s="3"/>
      <c r="K185" s="3"/>
      <c r="L185" s="3"/>
      <c r="M185" s="3"/>
    </row>
    <row r="186" spans="6:13" x14ac:dyDescent="0.2">
      <c r="F186" s="3"/>
      <c r="G186" s="3"/>
      <c r="H186" s="3"/>
      <c r="I186" s="3"/>
      <c r="J186" s="3"/>
      <c r="K186" s="3"/>
      <c r="L186" s="3"/>
      <c r="M186" s="3"/>
    </row>
    <row r="187" spans="6:13" x14ac:dyDescent="0.2">
      <c r="F187" s="3"/>
      <c r="G187" s="3"/>
      <c r="H187" s="3"/>
      <c r="I187" s="3"/>
      <c r="J187" s="3"/>
      <c r="K187" s="3"/>
      <c r="L187" s="3"/>
      <c r="M187" s="3"/>
    </row>
    <row r="188" spans="6:13" x14ac:dyDescent="0.2">
      <c r="F188" s="3"/>
      <c r="G188" s="3"/>
      <c r="H188" s="3"/>
      <c r="I188" s="3"/>
      <c r="J188" s="3"/>
      <c r="K188" s="3"/>
      <c r="L188" s="3"/>
      <c r="M188" s="3"/>
    </row>
    <row r="189" spans="6:13" x14ac:dyDescent="0.2">
      <c r="F189" s="3"/>
      <c r="G189" s="3"/>
      <c r="H189" s="3"/>
      <c r="I189" s="3"/>
      <c r="J189" s="3"/>
      <c r="K189" s="3"/>
      <c r="L189" s="3"/>
      <c r="M189" s="3"/>
    </row>
    <row r="190" spans="6:13" x14ac:dyDescent="0.2">
      <c r="F190" s="3"/>
      <c r="G190" s="3"/>
      <c r="H190" s="3"/>
      <c r="I190" s="3"/>
      <c r="J190" s="3"/>
      <c r="K190" s="3"/>
      <c r="L190" s="3"/>
      <c r="M190" s="3"/>
    </row>
    <row r="191" spans="6:13" x14ac:dyDescent="0.2">
      <c r="F191" s="3"/>
      <c r="G191" s="3"/>
      <c r="H191" s="3"/>
      <c r="I191" s="3"/>
      <c r="J191" s="3"/>
      <c r="K191" s="3"/>
      <c r="L191" s="3"/>
      <c r="M191" s="3"/>
    </row>
    <row r="192" spans="6:13" x14ac:dyDescent="0.2">
      <c r="F192" s="3"/>
      <c r="G192" s="3"/>
      <c r="H192" s="3"/>
      <c r="I192" s="3"/>
      <c r="J192" s="3"/>
      <c r="K192" s="3"/>
      <c r="L192" s="3"/>
      <c r="M192" s="3"/>
    </row>
    <row r="193" spans="6:13" x14ac:dyDescent="0.2">
      <c r="F193" s="3"/>
      <c r="G193" s="3"/>
      <c r="H193" s="3"/>
      <c r="I193" s="3"/>
      <c r="J193" s="3"/>
      <c r="K193" s="3"/>
      <c r="L193" s="3"/>
      <c r="M193" s="3"/>
    </row>
    <row r="194" spans="6:13" x14ac:dyDescent="0.2">
      <c r="F194" s="3"/>
      <c r="G194" s="3"/>
      <c r="H194" s="3"/>
      <c r="I194" s="3"/>
      <c r="J194" s="3"/>
      <c r="K194" s="3"/>
      <c r="L194" s="3"/>
      <c r="M194" s="3"/>
    </row>
    <row r="195" spans="6:13" x14ac:dyDescent="0.2">
      <c r="F195" s="3"/>
      <c r="G195" s="3"/>
      <c r="H195" s="3"/>
      <c r="I195" s="3"/>
      <c r="J195" s="3"/>
      <c r="K195" s="3"/>
      <c r="L195" s="3"/>
      <c r="M195" s="3"/>
    </row>
    <row r="196" spans="6:13" x14ac:dyDescent="0.2">
      <c r="F196" s="3"/>
      <c r="G196" s="3"/>
      <c r="H196" s="3"/>
      <c r="I196" s="3"/>
      <c r="J196" s="3"/>
      <c r="K196" s="3"/>
      <c r="L196" s="3"/>
      <c r="M196" s="3"/>
    </row>
    <row r="197" spans="6:13" x14ac:dyDescent="0.2">
      <c r="F197" s="3"/>
      <c r="G197" s="3"/>
      <c r="H197" s="3"/>
      <c r="I197" s="3"/>
      <c r="J197" s="3"/>
      <c r="K197" s="3"/>
      <c r="L197" s="3"/>
      <c r="M197" s="3"/>
    </row>
    <row r="198" spans="6:13" x14ac:dyDescent="0.2">
      <c r="F198" s="3"/>
      <c r="G198" s="3"/>
      <c r="H198" s="3"/>
      <c r="I198" s="3"/>
      <c r="J198" s="3"/>
      <c r="K198" s="3"/>
      <c r="L198" s="3"/>
      <c r="M198" s="3"/>
    </row>
    <row r="199" spans="6:13" x14ac:dyDescent="0.2">
      <c r="F199" s="3"/>
      <c r="G199" s="3"/>
      <c r="H199" s="3"/>
      <c r="I199" s="3"/>
      <c r="J199" s="3"/>
      <c r="K199" s="3"/>
      <c r="L199" s="3"/>
      <c r="M199" s="3"/>
    </row>
    <row r="200" spans="6:13" x14ac:dyDescent="0.2">
      <c r="F200" s="3"/>
      <c r="G200" s="3"/>
      <c r="H200" s="3"/>
      <c r="I200" s="3"/>
      <c r="J200" s="3"/>
      <c r="K200" s="3"/>
      <c r="L200" s="3"/>
      <c r="M200" s="3"/>
    </row>
    <row r="201" spans="6:13" x14ac:dyDescent="0.2">
      <c r="F201" s="3"/>
      <c r="G201" s="3"/>
      <c r="H201" s="3"/>
      <c r="I201" s="3"/>
      <c r="J201" s="3"/>
      <c r="K201" s="3"/>
      <c r="L201" s="3"/>
      <c r="M201" s="3"/>
    </row>
    <row r="202" spans="6:13" x14ac:dyDescent="0.2">
      <c r="F202" s="3"/>
      <c r="G202" s="3"/>
      <c r="H202" s="3"/>
      <c r="I202" s="3"/>
      <c r="J202" s="3"/>
      <c r="K202" s="3"/>
      <c r="L202" s="3"/>
      <c r="M202" s="3"/>
    </row>
    <row r="203" spans="6:13" x14ac:dyDescent="0.2">
      <c r="F203" s="3"/>
      <c r="G203" s="3"/>
      <c r="H203" s="3"/>
      <c r="I203" s="3"/>
      <c r="J203" s="3"/>
      <c r="K203" s="3"/>
      <c r="L203" s="3"/>
      <c r="M203" s="3"/>
    </row>
    <row r="204" spans="6:13" x14ac:dyDescent="0.2">
      <c r="F204" s="3"/>
      <c r="G204" s="3"/>
      <c r="H204" s="3"/>
      <c r="I204" s="3"/>
      <c r="J204" s="3"/>
      <c r="K204" s="3"/>
      <c r="L204" s="3"/>
      <c r="M204" s="3"/>
    </row>
    <row r="205" spans="6:13" x14ac:dyDescent="0.2">
      <c r="F205" s="3"/>
      <c r="G205" s="3"/>
      <c r="H205" s="3"/>
      <c r="I205" s="3"/>
      <c r="J205" s="3"/>
      <c r="K205" s="3"/>
      <c r="L205" s="3"/>
      <c r="M205" s="3"/>
    </row>
    <row r="206" spans="6:13" x14ac:dyDescent="0.2">
      <c r="F206" s="3"/>
      <c r="G206" s="3"/>
      <c r="H206" s="3"/>
      <c r="I206" s="3"/>
      <c r="J206" s="3"/>
      <c r="K206" s="3"/>
      <c r="L206" s="3"/>
      <c r="M206" s="3"/>
    </row>
    <row r="207" spans="6:13" x14ac:dyDescent="0.2">
      <c r="F207" s="3"/>
      <c r="G207" s="3"/>
      <c r="H207" s="3"/>
      <c r="I207" s="3"/>
      <c r="J207" s="3"/>
      <c r="K207" s="3"/>
      <c r="L207" s="3"/>
      <c r="M207" s="3"/>
    </row>
    <row r="208" spans="6:13" x14ac:dyDescent="0.2">
      <c r="F208" s="3"/>
      <c r="G208" s="3"/>
      <c r="H208" s="3"/>
      <c r="I208" s="3"/>
      <c r="J208" s="3"/>
      <c r="K208" s="3"/>
      <c r="L208" s="3"/>
      <c r="M208" s="3"/>
    </row>
    <row r="209" spans="6:13" x14ac:dyDescent="0.2">
      <c r="F209" s="3"/>
      <c r="G209" s="3"/>
      <c r="H209" s="3"/>
      <c r="I209" s="3"/>
      <c r="J209" s="3"/>
      <c r="K209" s="3"/>
      <c r="L209" s="3"/>
      <c r="M209" s="3"/>
    </row>
    <row r="210" spans="6:13" x14ac:dyDescent="0.2">
      <c r="F210" s="3"/>
      <c r="G210" s="3"/>
      <c r="H210" s="3"/>
      <c r="I210" s="3"/>
      <c r="J210" s="3"/>
      <c r="K210" s="3"/>
      <c r="L210" s="3"/>
      <c r="M210" s="3"/>
    </row>
    <row r="211" spans="6:13" x14ac:dyDescent="0.2">
      <c r="F211" s="3"/>
      <c r="G211" s="3"/>
      <c r="H211" s="3"/>
      <c r="I211" s="3"/>
      <c r="J211" s="3"/>
      <c r="K211" s="3"/>
      <c r="L211" s="3"/>
      <c r="M211" s="3"/>
    </row>
    <row r="212" spans="6:13" x14ac:dyDescent="0.2">
      <c r="F212" s="3"/>
      <c r="G212" s="3"/>
      <c r="H212" s="3"/>
      <c r="I212" s="3"/>
      <c r="J212" s="3"/>
      <c r="K212" s="3"/>
      <c r="L212" s="3"/>
      <c r="M212" s="3"/>
    </row>
    <row r="213" spans="6:13" x14ac:dyDescent="0.2">
      <c r="F213" s="3"/>
      <c r="G213" s="3"/>
      <c r="H213" s="3"/>
      <c r="I213" s="3"/>
      <c r="J213" s="3"/>
      <c r="K213" s="3"/>
      <c r="L213" s="3"/>
      <c r="M213" s="3"/>
    </row>
    <row r="214" spans="6:13" x14ac:dyDescent="0.2">
      <c r="F214" s="3"/>
      <c r="G214" s="3"/>
      <c r="H214" s="3"/>
      <c r="I214" s="3"/>
      <c r="J214" s="3"/>
      <c r="K214" s="3"/>
      <c r="L214" s="3"/>
      <c r="M214" s="3"/>
    </row>
    <row r="215" spans="6:13" x14ac:dyDescent="0.2">
      <c r="F215" s="3"/>
      <c r="G215" s="3"/>
      <c r="H215" s="3"/>
      <c r="I215" s="3"/>
      <c r="J215" s="3"/>
      <c r="K215" s="3"/>
      <c r="L215" s="3"/>
      <c r="M215" s="3"/>
    </row>
    <row r="216" spans="6:13" x14ac:dyDescent="0.2">
      <c r="F216" s="3"/>
      <c r="G216" s="3"/>
      <c r="H216" s="3"/>
      <c r="I216" s="3"/>
      <c r="J216" s="3"/>
      <c r="K216" s="3"/>
      <c r="L216" s="3"/>
      <c r="M216" s="3"/>
    </row>
    <row r="217" spans="6:13" x14ac:dyDescent="0.2">
      <c r="F217" s="3"/>
      <c r="G217" s="3"/>
      <c r="H217" s="3"/>
      <c r="I217" s="3"/>
      <c r="J217" s="3"/>
      <c r="K217" s="3"/>
      <c r="L217" s="3"/>
      <c r="M217" s="3"/>
    </row>
    <row r="218" spans="6:13" x14ac:dyDescent="0.2">
      <c r="F218" s="3"/>
      <c r="G218" s="3"/>
      <c r="H218" s="3"/>
      <c r="I218" s="3"/>
      <c r="J218" s="3"/>
      <c r="K218" s="3"/>
      <c r="L218" s="3"/>
      <c r="M218" s="3"/>
    </row>
    <row r="219" spans="6:13" x14ac:dyDescent="0.2">
      <c r="F219" s="3"/>
      <c r="G219" s="3"/>
      <c r="H219" s="3"/>
      <c r="I219" s="3"/>
      <c r="J219" s="3"/>
      <c r="K219" s="3"/>
      <c r="L219" s="3"/>
      <c r="M219" s="3"/>
    </row>
    <row r="220" spans="6:13" x14ac:dyDescent="0.2">
      <c r="F220" s="3"/>
      <c r="G220" s="3"/>
      <c r="H220" s="3"/>
      <c r="I220" s="3"/>
      <c r="J220" s="3"/>
      <c r="K220" s="3"/>
      <c r="L220" s="3"/>
      <c r="M220" s="3"/>
    </row>
    <row r="221" spans="6:13" x14ac:dyDescent="0.2">
      <c r="F221" s="3"/>
      <c r="G221" s="3"/>
      <c r="H221" s="3"/>
      <c r="I221" s="3"/>
      <c r="J221" s="3"/>
      <c r="K221" s="3"/>
      <c r="L221" s="3"/>
      <c r="M221" s="3"/>
    </row>
    <row r="222" spans="6:13" x14ac:dyDescent="0.2">
      <c r="F222" s="3"/>
      <c r="G222" s="3"/>
      <c r="H222" s="3"/>
      <c r="I222" s="3"/>
      <c r="J222" s="3"/>
      <c r="K222" s="3"/>
      <c r="L222" s="3"/>
      <c r="M222" s="3"/>
    </row>
    <row r="223" spans="6:13" x14ac:dyDescent="0.2">
      <c r="F223" s="3"/>
      <c r="G223" s="3"/>
      <c r="H223" s="3"/>
      <c r="I223" s="3"/>
      <c r="J223" s="3"/>
      <c r="K223" s="3"/>
      <c r="L223" s="3"/>
      <c r="M223" s="3"/>
    </row>
    <row r="224" spans="6:13" x14ac:dyDescent="0.2">
      <c r="F224" s="3"/>
      <c r="G224" s="3"/>
      <c r="H224" s="3"/>
      <c r="I224" s="3"/>
      <c r="J224" s="3"/>
      <c r="K224" s="3"/>
      <c r="L224" s="3"/>
      <c r="M224" s="3"/>
    </row>
    <row r="225" spans="6:13" x14ac:dyDescent="0.2">
      <c r="F225" s="3"/>
      <c r="G225" s="3"/>
      <c r="H225" s="3"/>
      <c r="I225" s="3"/>
      <c r="J225" s="3"/>
      <c r="K225" s="3"/>
      <c r="L225" s="3"/>
      <c r="M225" s="3"/>
    </row>
    <row r="226" spans="6:13" x14ac:dyDescent="0.2">
      <c r="F226" s="3"/>
      <c r="G226" s="3"/>
      <c r="H226" s="3"/>
      <c r="I226" s="3"/>
      <c r="J226" s="3"/>
      <c r="K226" s="3"/>
      <c r="L226" s="3"/>
      <c r="M226" s="3"/>
    </row>
    <row r="227" spans="6:13" x14ac:dyDescent="0.2">
      <c r="F227" s="3"/>
      <c r="G227" s="3"/>
      <c r="H227" s="3"/>
      <c r="I227" s="3"/>
      <c r="J227" s="3"/>
      <c r="K227" s="3"/>
      <c r="L227" s="3"/>
      <c r="M227" s="3"/>
    </row>
    <row r="228" spans="6:13" x14ac:dyDescent="0.2">
      <c r="F228" s="3"/>
      <c r="G228" s="3"/>
      <c r="H228" s="3"/>
      <c r="I228" s="3"/>
      <c r="J228" s="3"/>
      <c r="K228" s="3"/>
      <c r="L228" s="3"/>
      <c r="M228" s="3"/>
    </row>
    <row r="229" spans="6:13" x14ac:dyDescent="0.2">
      <c r="F229" s="3"/>
      <c r="G229" s="3"/>
      <c r="H229" s="3"/>
      <c r="I229" s="3"/>
      <c r="J229" s="3"/>
      <c r="K229" s="3"/>
      <c r="L229" s="3"/>
      <c r="M229" s="3"/>
    </row>
    <row r="230" spans="6:13" x14ac:dyDescent="0.2">
      <c r="F230" s="3"/>
      <c r="G230" s="3"/>
      <c r="H230" s="3"/>
      <c r="I230" s="3"/>
      <c r="J230" s="3"/>
      <c r="K230" s="3"/>
      <c r="L230" s="3"/>
      <c r="M230" s="3"/>
    </row>
    <row r="231" spans="6:13" x14ac:dyDescent="0.2">
      <c r="F231" s="3"/>
      <c r="G231" s="3"/>
      <c r="H231" s="3"/>
      <c r="I231" s="3"/>
      <c r="J231" s="3"/>
      <c r="K231" s="3"/>
      <c r="L231" s="3"/>
      <c r="M231" s="3"/>
    </row>
    <row r="232" spans="6:13" x14ac:dyDescent="0.2">
      <c r="F232" s="3"/>
      <c r="G232" s="3"/>
      <c r="H232" s="3"/>
      <c r="I232" s="3"/>
      <c r="J232" s="3"/>
      <c r="K232" s="3"/>
      <c r="L232" s="3"/>
      <c r="M232" s="3"/>
    </row>
    <row r="233" spans="6:13" x14ac:dyDescent="0.2">
      <c r="F233" s="3"/>
      <c r="G233" s="3"/>
      <c r="H233" s="3"/>
      <c r="I233" s="3"/>
      <c r="J233" s="3"/>
      <c r="K233" s="3"/>
      <c r="L233" s="3"/>
      <c r="M233" s="3"/>
    </row>
    <row r="234" spans="6:13" x14ac:dyDescent="0.2">
      <c r="F234" s="3"/>
      <c r="G234" s="3"/>
      <c r="H234" s="3"/>
      <c r="I234" s="3"/>
      <c r="J234" s="3"/>
      <c r="K234" s="3"/>
      <c r="L234" s="3"/>
      <c r="M234" s="3"/>
    </row>
    <row r="235" spans="6:13" x14ac:dyDescent="0.2">
      <c r="F235" s="3"/>
      <c r="G235" s="3"/>
      <c r="H235" s="3"/>
      <c r="I235" s="3"/>
      <c r="J235" s="3"/>
      <c r="K235" s="3"/>
      <c r="L235" s="3"/>
      <c r="M235" s="3"/>
    </row>
    <row r="236" spans="6:13" x14ac:dyDescent="0.2">
      <c r="F236" s="3"/>
      <c r="G236" s="3"/>
      <c r="H236" s="3"/>
      <c r="I236" s="3"/>
      <c r="J236" s="3"/>
      <c r="K236" s="3"/>
      <c r="L236" s="3"/>
      <c r="M236" s="3"/>
    </row>
    <row r="237" spans="6:13" x14ac:dyDescent="0.2">
      <c r="F237" s="3"/>
      <c r="G237" s="3"/>
      <c r="H237" s="3"/>
      <c r="I237" s="3"/>
      <c r="J237" s="3"/>
      <c r="K237" s="3"/>
      <c r="L237" s="3"/>
      <c r="M237" s="3"/>
    </row>
    <row r="238" spans="6:13" x14ac:dyDescent="0.2">
      <c r="F238" s="3"/>
      <c r="G238" s="3"/>
      <c r="H238" s="3"/>
      <c r="I238" s="3"/>
      <c r="J238" s="3"/>
      <c r="K238" s="3"/>
      <c r="L238" s="3"/>
      <c r="M238" s="3"/>
    </row>
    <row r="239" spans="6:13" x14ac:dyDescent="0.2">
      <c r="F239" s="3"/>
      <c r="G239" s="3"/>
      <c r="H239" s="3"/>
      <c r="I239" s="3"/>
      <c r="J239" s="3"/>
      <c r="K239" s="3"/>
      <c r="L239" s="3"/>
      <c r="M239" s="3"/>
    </row>
    <row r="240" spans="6:13" x14ac:dyDescent="0.2">
      <c r="F240" s="3"/>
      <c r="G240" s="3"/>
      <c r="H240" s="3"/>
      <c r="I240" s="3"/>
      <c r="J240" s="3"/>
      <c r="K240" s="3"/>
      <c r="L240" s="3"/>
      <c r="M240" s="3"/>
    </row>
    <row r="241" spans="6:13" x14ac:dyDescent="0.2">
      <c r="F241" s="3"/>
      <c r="G241" s="3"/>
      <c r="H241" s="3"/>
      <c r="I241" s="3"/>
      <c r="J241" s="3"/>
      <c r="K241" s="3"/>
      <c r="L241" s="3"/>
      <c r="M241" s="3"/>
    </row>
    <row r="242" spans="6:13" x14ac:dyDescent="0.2">
      <c r="F242" s="3"/>
      <c r="G242" s="3"/>
      <c r="H242" s="3"/>
      <c r="I242" s="3"/>
      <c r="J242" s="3"/>
      <c r="K242" s="3"/>
      <c r="L242" s="3"/>
      <c r="M242" s="3"/>
    </row>
    <row r="243" spans="6:13" x14ac:dyDescent="0.2">
      <c r="F243" s="3"/>
      <c r="G243" s="3"/>
      <c r="H243" s="3"/>
      <c r="I243" s="3"/>
      <c r="J243" s="3"/>
      <c r="K243" s="3"/>
      <c r="L243" s="3"/>
      <c r="M243" s="3"/>
    </row>
    <row r="244" spans="6:13" x14ac:dyDescent="0.2">
      <c r="F244" s="3"/>
      <c r="G244" s="3"/>
      <c r="H244" s="3"/>
      <c r="I244" s="3"/>
      <c r="J244" s="3"/>
      <c r="K244" s="3"/>
      <c r="L244" s="3"/>
      <c r="M244" s="3"/>
    </row>
    <row r="245" spans="6:13" x14ac:dyDescent="0.2">
      <c r="F245" s="3"/>
      <c r="G245" s="3"/>
      <c r="H245" s="3"/>
      <c r="I245" s="3"/>
      <c r="J245" s="3"/>
      <c r="K245" s="3"/>
      <c r="L245" s="3"/>
      <c r="M245" s="3"/>
    </row>
    <row r="246" spans="6:13" x14ac:dyDescent="0.2">
      <c r="F246" s="3"/>
      <c r="G246" s="3"/>
      <c r="H246" s="3"/>
      <c r="I246" s="3"/>
      <c r="J246" s="3"/>
      <c r="K246" s="3"/>
      <c r="L246" s="3"/>
      <c r="M246" s="3"/>
    </row>
    <row r="247" spans="6:13" x14ac:dyDescent="0.2">
      <c r="F247" s="3"/>
      <c r="G247" s="3"/>
      <c r="H247" s="3"/>
      <c r="I247" s="3"/>
      <c r="J247" s="3"/>
      <c r="K247" s="3"/>
      <c r="L247" s="3"/>
      <c r="M247" s="3"/>
    </row>
    <row r="248" spans="6:13" x14ac:dyDescent="0.2">
      <c r="F248" s="3"/>
      <c r="G248" s="3"/>
      <c r="H248" s="3"/>
      <c r="I248" s="3"/>
      <c r="J248" s="3"/>
      <c r="K248" s="3"/>
      <c r="L248" s="3"/>
      <c r="M248" s="3"/>
    </row>
    <row r="249" spans="6:13" x14ac:dyDescent="0.2">
      <c r="F249" s="3"/>
      <c r="G249" s="3"/>
      <c r="H249" s="3"/>
      <c r="I249" s="3"/>
      <c r="J249" s="3"/>
      <c r="K249" s="3"/>
      <c r="L249" s="3"/>
      <c r="M249" s="3"/>
    </row>
    <row r="250" spans="6:13" x14ac:dyDescent="0.2">
      <c r="F250" s="3"/>
      <c r="G250" s="3"/>
      <c r="H250" s="3"/>
      <c r="I250" s="3"/>
      <c r="J250" s="3"/>
      <c r="K250" s="3"/>
      <c r="L250" s="3"/>
      <c r="M250" s="3"/>
    </row>
    <row r="251" spans="6:13" x14ac:dyDescent="0.2">
      <c r="F251" s="3"/>
      <c r="G251" s="3"/>
      <c r="H251" s="3"/>
      <c r="I251" s="3"/>
      <c r="J251" s="3"/>
      <c r="K251" s="3"/>
      <c r="L251" s="3"/>
      <c r="M251" s="3"/>
    </row>
    <row r="252" spans="6:13" x14ac:dyDescent="0.2">
      <c r="F252" s="3"/>
      <c r="G252" s="3"/>
      <c r="H252" s="3"/>
      <c r="I252" s="3"/>
      <c r="J252" s="3"/>
      <c r="K252" s="3"/>
      <c r="L252" s="3"/>
      <c r="M252" s="3"/>
    </row>
    <row r="253" spans="6:13" x14ac:dyDescent="0.2">
      <c r="F253" s="3"/>
      <c r="G253" s="3"/>
      <c r="H253" s="3"/>
      <c r="I253" s="3"/>
      <c r="J253" s="3"/>
      <c r="K253" s="3"/>
      <c r="L253" s="3"/>
      <c r="M253" s="3"/>
    </row>
    <row r="254" spans="6:13" x14ac:dyDescent="0.2">
      <c r="F254" s="3"/>
      <c r="G254" s="3"/>
      <c r="H254" s="3"/>
      <c r="I254" s="3"/>
      <c r="J254" s="3"/>
      <c r="K254" s="3"/>
      <c r="L254" s="3"/>
      <c r="M254" s="3"/>
    </row>
    <row r="255" spans="6:13" x14ac:dyDescent="0.2">
      <c r="F255" s="3"/>
      <c r="G255" s="3"/>
      <c r="H255" s="3"/>
      <c r="I255" s="3"/>
      <c r="J255" s="3"/>
      <c r="K255" s="3"/>
      <c r="L255" s="3"/>
      <c r="M255" s="3"/>
    </row>
    <row r="256" spans="6:13" x14ac:dyDescent="0.2">
      <c r="F256" s="3"/>
      <c r="G256" s="3"/>
      <c r="H256" s="3"/>
      <c r="I256" s="3"/>
      <c r="J256" s="3"/>
      <c r="K256" s="3"/>
      <c r="L256" s="3"/>
      <c r="M256" s="3"/>
    </row>
    <row r="257" spans="6:13" x14ac:dyDescent="0.2">
      <c r="F257" s="3"/>
      <c r="G257" s="3"/>
      <c r="H257" s="3"/>
      <c r="I257" s="3"/>
      <c r="J257" s="3"/>
      <c r="K257" s="3"/>
      <c r="L257" s="3"/>
      <c r="M257" s="3"/>
    </row>
    <row r="258" spans="6:13" x14ac:dyDescent="0.2">
      <c r="F258" s="3"/>
      <c r="G258" s="3"/>
      <c r="H258" s="3"/>
      <c r="I258" s="3"/>
      <c r="J258" s="3"/>
      <c r="K258" s="3"/>
      <c r="L258" s="3"/>
      <c r="M258" s="3"/>
    </row>
    <row r="259" spans="6:13" x14ac:dyDescent="0.2">
      <c r="F259" s="3"/>
      <c r="G259" s="3"/>
      <c r="H259" s="3"/>
      <c r="I259" s="3"/>
      <c r="J259" s="3"/>
      <c r="K259" s="3"/>
      <c r="L259" s="3"/>
      <c r="M259" s="3"/>
    </row>
    <row r="260" spans="6:13" x14ac:dyDescent="0.2">
      <c r="F260" s="3"/>
      <c r="G260" s="3"/>
      <c r="H260" s="3"/>
      <c r="I260" s="3"/>
      <c r="J260" s="3"/>
      <c r="K260" s="3"/>
      <c r="L260" s="3"/>
      <c r="M260" s="3"/>
    </row>
    <row r="261" spans="6:13" x14ac:dyDescent="0.2">
      <c r="F261" s="3"/>
      <c r="G261" s="3"/>
      <c r="H261" s="3"/>
      <c r="I261" s="3"/>
      <c r="J261" s="3"/>
      <c r="K261" s="3"/>
      <c r="L261" s="3"/>
      <c r="M261" s="3"/>
    </row>
    <row r="262" spans="6:13" x14ac:dyDescent="0.2">
      <c r="F262" s="3"/>
      <c r="G262" s="3"/>
      <c r="H262" s="3"/>
      <c r="I262" s="3"/>
      <c r="J262" s="3"/>
      <c r="K262" s="3"/>
      <c r="L262" s="3"/>
      <c r="M262" s="3"/>
    </row>
    <row r="263" spans="6:13" x14ac:dyDescent="0.2">
      <c r="F263" s="3"/>
      <c r="G263" s="3"/>
      <c r="H263" s="3"/>
      <c r="I263" s="3"/>
      <c r="J263" s="3"/>
      <c r="K263" s="3"/>
      <c r="L263" s="3"/>
      <c r="M263" s="3"/>
    </row>
    <row r="264" spans="6:13" x14ac:dyDescent="0.2">
      <c r="F264" s="3"/>
      <c r="G264" s="3"/>
      <c r="H264" s="3"/>
      <c r="I264" s="3"/>
      <c r="J264" s="3"/>
      <c r="K264" s="3"/>
      <c r="L264" s="3"/>
      <c r="M264" s="3"/>
    </row>
    <row r="265" spans="6:13" x14ac:dyDescent="0.2">
      <c r="F265" s="3"/>
      <c r="G265" s="3"/>
      <c r="H265" s="3"/>
      <c r="I265" s="3"/>
      <c r="J265" s="3"/>
      <c r="K265" s="3"/>
      <c r="L265" s="3"/>
      <c r="M265" s="3"/>
    </row>
    <row r="266" spans="6:13" x14ac:dyDescent="0.2">
      <c r="F266" s="3"/>
      <c r="G266" s="3"/>
      <c r="H266" s="3"/>
      <c r="I266" s="3"/>
      <c r="J266" s="3"/>
      <c r="K266" s="3"/>
      <c r="L266" s="3"/>
      <c r="M266" s="3"/>
    </row>
    <row r="267" spans="6:13" x14ac:dyDescent="0.2">
      <c r="F267" s="3"/>
      <c r="G267" s="3"/>
      <c r="H267" s="3"/>
      <c r="I267" s="3"/>
      <c r="J267" s="3"/>
      <c r="K267" s="3"/>
      <c r="L267" s="3"/>
      <c r="M267" s="3"/>
    </row>
    <row r="268" spans="6:13" x14ac:dyDescent="0.2">
      <c r="F268" s="3"/>
      <c r="G268" s="3"/>
      <c r="H268" s="3"/>
      <c r="I268" s="3"/>
      <c r="J268" s="3"/>
      <c r="K268" s="3"/>
      <c r="L268" s="3"/>
      <c r="M268" s="3"/>
    </row>
    <row r="269" spans="6:13" x14ac:dyDescent="0.2">
      <c r="F269" s="3"/>
      <c r="G269" s="3"/>
      <c r="H269" s="3"/>
      <c r="I269" s="3"/>
      <c r="J269" s="3"/>
      <c r="K269" s="3"/>
      <c r="L269" s="3"/>
      <c r="M269" s="3"/>
    </row>
    <row r="270" spans="6:13" x14ac:dyDescent="0.2">
      <c r="F270" s="3"/>
      <c r="G270" s="3"/>
      <c r="H270" s="3"/>
      <c r="I270" s="3"/>
      <c r="J270" s="3"/>
      <c r="K270" s="3"/>
      <c r="L270" s="3"/>
      <c r="M270" s="3"/>
    </row>
    <row r="271" spans="6:13" x14ac:dyDescent="0.2">
      <c r="F271" s="3"/>
      <c r="G271" s="3"/>
      <c r="H271" s="3"/>
      <c r="I271" s="3"/>
      <c r="J271" s="3"/>
      <c r="K271" s="3"/>
      <c r="L271" s="3"/>
      <c r="M271" s="3"/>
    </row>
    <row r="272" spans="6:13" x14ac:dyDescent="0.2">
      <c r="F272" s="3"/>
      <c r="G272" s="3"/>
      <c r="H272" s="3"/>
      <c r="I272" s="3"/>
      <c r="J272" s="3"/>
      <c r="K272" s="3"/>
      <c r="L272" s="3"/>
      <c r="M272" s="3"/>
    </row>
    <row r="273" spans="6:13" x14ac:dyDescent="0.2">
      <c r="F273" s="3"/>
      <c r="G273" s="3"/>
      <c r="H273" s="3"/>
      <c r="I273" s="3"/>
      <c r="J273" s="3"/>
      <c r="K273" s="3"/>
      <c r="L273" s="3"/>
      <c r="M273" s="3"/>
    </row>
    <row r="274" spans="6:13" x14ac:dyDescent="0.2">
      <c r="F274" s="3"/>
      <c r="G274" s="3"/>
      <c r="H274" s="3"/>
      <c r="I274" s="3"/>
      <c r="J274" s="3"/>
      <c r="K274" s="3"/>
      <c r="L274" s="3"/>
      <c r="M274" s="3"/>
    </row>
    <row r="275" spans="6:13" x14ac:dyDescent="0.2">
      <c r="F275" s="3"/>
      <c r="G275" s="3"/>
      <c r="H275" s="3"/>
      <c r="I275" s="3"/>
      <c r="J275" s="3"/>
      <c r="K275" s="3"/>
      <c r="L275" s="3"/>
      <c r="M275" s="3"/>
    </row>
    <row r="276" spans="6:13" x14ac:dyDescent="0.2">
      <c r="F276" s="3"/>
      <c r="G276" s="3"/>
      <c r="H276" s="3"/>
      <c r="I276" s="3"/>
      <c r="J276" s="3"/>
      <c r="K276" s="3"/>
      <c r="L276" s="3"/>
      <c r="M276" s="3"/>
    </row>
    <row r="277" spans="6:13" x14ac:dyDescent="0.2">
      <c r="F277" s="3"/>
      <c r="G277" s="3"/>
      <c r="H277" s="3"/>
      <c r="I277" s="3"/>
      <c r="J277" s="3"/>
      <c r="K277" s="3"/>
      <c r="L277" s="3"/>
      <c r="M277" s="3"/>
    </row>
    <row r="278" spans="6:13" x14ac:dyDescent="0.2">
      <c r="F278" s="3"/>
      <c r="G278" s="3"/>
      <c r="H278" s="3"/>
      <c r="I278" s="3"/>
      <c r="J278" s="3"/>
      <c r="K278" s="3"/>
      <c r="L278" s="3"/>
      <c r="M278" s="3"/>
    </row>
    <row r="279" spans="6:13" x14ac:dyDescent="0.2">
      <c r="F279" s="3"/>
      <c r="G279" s="3"/>
      <c r="H279" s="3"/>
      <c r="I279" s="3"/>
      <c r="J279" s="3"/>
      <c r="K279" s="3"/>
      <c r="L279" s="3"/>
      <c r="M279" s="3"/>
    </row>
    <row r="280" spans="6:13" x14ac:dyDescent="0.2">
      <c r="F280" s="3"/>
      <c r="G280" s="3"/>
      <c r="H280" s="3"/>
      <c r="I280" s="3"/>
      <c r="J280" s="3"/>
      <c r="K280" s="3"/>
      <c r="L280" s="3"/>
      <c r="M280" s="3"/>
    </row>
    <row r="281" spans="6:13" x14ac:dyDescent="0.2">
      <c r="F281" s="3"/>
      <c r="G281" s="3"/>
      <c r="H281" s="3"/>
      <c r="I281" s="3"/>
      <c r="J281" s="3"/>
      <c r="K281" s="3"/>
      <c r="L281" s="3"/>
      <c r="M281" s="3"/>
    </row>
    <row r="282" spans="6:13" x14ac:dyDescent="0.2">
      <c r="F282" s="3"/>
      <c r="G282" s="3"/>
      <c r="H282" s="3"/>
      <c r="I282" s="3"/>
      <c r="J282" s="3"/>
      <c r="K282" s="3"/>
      <c r="L282" s="3"/>
      <c r="M282" s="3"/>
    </row>
    <row r="283" spans="6:13" x14ac:dyDescent="0.2">
      <c r="F283" s="3"/>
      <c r="G283" s="3"/>
      <c r="H283" s="3"/>
      <c r="I283" s="3"/>
      <c r="J283" s="3"/>
      <c r="K283" s="3"/>
      <c r="L283" s="3"/>
      <c r="M283" s="3"/>
    </row>
    <row r="284" spans="6:13" x14ac:dyDescent="0.2">
      <c r="F284" s="3"/>
      <c r="G284" s="3"/>
      <c r="H284" s="3"/>
      <c r="I284" s="3"/>
      <c r="J284" s="3"/>
      <c r="K284" s="3"/>
      <c r="L284" s="3"/>
      <c r="M284" s="3"/>
    </row>
    <row r="285" spans="6:13" x14ac:dyDescent="0.2">
      <c r="F285" s="3"/>
      <c r="G285" s="3"/>
      <c r="H285" s="3"/>
      <c r="I285" s="3"/>
      <c r="J285" s="3"/>
      <c r="K285" s="3"/>
      <c r="L285" s="3"/>
      <c r="M285" s="3"/>
    </row>
    <row r="286" spans="6:13" x14ac:dyDescent="0.2">
      <c r="F286" s="3"/>
      <c r="G286" s="3"/>
      <c r="H286" s="3"/>
      <c r="I286" s="3"/>
      <c r="J286" s="3"/>
      <c r="K286" s="3"/>
      <c r="L286" s="3"/>
      <c r="M286" s="3"/>
    </row>
    <row r="287" spans="6:13" x14ac:dyDescent="0.2">
      <c r="F287" s="3"/>
      <c r="G287" s="3"/>
      <c r="H287" s="3"/>
      <c r="I287" s="3"/>
      <c r="J287" s="3"/>
      <c r="K287" s="3"/>
      <c r="L287" s="3"/>
      <c r="M287" s="3"/>
    </row>
    <row r="288" spans="6:13" x14ac:dyDescent="0.2">
      <c r="F288" s="3"/>
      <c r="G288" s="3"/>
      <c r="H288" s="3"/>
      <c r="I288" s="3"/>
      <c r="J288" s="3"/>
      <c r="K288" s="3"/>
      <c r="L288" s="3"/>
      <c r="M288" s="3"/>
    </row>
    <row r="289" spans="6:13" x14ac:dyDescent="0.2">
      <c r="F289" s="3"/>
      <c r="G289" s="3"/>
      <c r="H289" s="3"/>
      <c r="I289" s="3"/>
      <c r="J289" s="3"/>
      <c r="K289" s="3"/>
      <c r="L289" s="3"/>
      <c r="M289" s="3"/>
    </row>
    <row r="290" spans="6:13" x14ac:dyDescent="0.2">
      <c r="F290" s="3"/>
      <c r="G290" s="3"/>
      <c r="H290" s="3"/>
      <c r="I290" s="3"/>
      <c r="J290" s="3"/>
      <c r="K290" s="3"/>
      <c r="L290" s="3"/>
      <c r="M290" s="3"/>
    </row>
    <row r="291" spans="6:13" x14ac:dyDescent="0.2">
      <c r="F291" s="3"/>
      <c r="G291" s="3"/>
      <c r="H291" s="3"/>
      <c r="I291" s="3"/>
      <c r="J291" s="3"/>
      <c r="K291" s="3"/>
      <c r="L291" s="3"/>
      <c r="M291" s="3"/>
    </row>
    <row r="292" spans="6:13" x14ac:dyDescent="0.2">
      <c r="F292" s="3"/>
      <c r="G292" s="3"/>
      <c r="H292" s="3"/>
      <c r="I292" s="3"/>
      <c r="J292" s="3"/>
      <c r="K292" s="3"/>
      <c r="L292" s="3"/>
      <c r="M292" s="3"/>
    </row>
    <row r="293" spans="6:13" x14ac:dyDescent="0.2">
      <c r="F293" s="3"/>
      <c r="G293" s="3"/>
      <c r="H293" s="3"/>
      <c r="I293" s="3"/>
      <c r="J293" s="3"/>
      <c r="K293" s="3"/>
      <c r="L293" s="3"/>
      <c r="M293" s="3"/>
    </row>
    <row r="294" spans="6:13" x14ac:dyDescent="0.2">
      <c r="F294" s="3"/>
      <c r="G294" s="3"/>
      <c r="H294" s="3"/>
      <c r="I294" s="3"/>
      <c r="J294" s="3"/>
      <c r="K294" s="3"/>
      <c r="L294" s="3"/>
      <c r="M294" s="3"/>
    </row>
    <row r="295" spans="6:13" x14ac:dyDescent="0.2">
      <c r="F295" s="3"/>
      <c r="G295" s="3"/>
      <c r="H295" s="3"/>
      <c r="I295" s="3"/>
      <c r="J295" s="3"/>
      <c r="K295" s="3"/>
      <c r="L295" s="3"/>
      <c r="M295" s="3"/>
    </row>
    <row r="296" spans="6:13" x14ac:dyDescent="0.2">
      <c r="F296" s="3"/>
      <c r="G296" s="3"/>
      <c r="H296" s="3"/>
      <c r="I296" s="3"/>
      <c r="J296" s="3"/>
      <c r="K296" s="3"/>
      <c r="L296" s="3"/>
      <c r="M296" s="3"/>
    </row>
    <row r="297" spans="6:13" x14ac:dyDescent="0.2">
      <c r="F297" s="3"/>
      <c r="G297" s="3"/>
      <c r="H297" s="3"/>
      <c r="I297" s="3"/>
      <c r="J297" s="3"/>
      <c r="K297" s="3"/>
      <c r="L297" s="3"/>
      <c r="M297" s="3"/>
    </row>
    <row r="298" spans="6:13" x14ac:dyDescent="0.2">
      <c r="F298" s="3"/>
      <c r="G298" s="3"/>
      <c r="H298" s="3"/>
      <c r="I298" s="3"/>
      <c r="J298" s="3"/>
      <c r="K298" s="3"/>
      <c r="L298" s="3"/>
      <c r="M298" s="3"/>
    </row>
    <row r="299" spans="6:13" x14ac:dyDescent="0.2">
      <c r="F299" s="3"/>
      <c r="G299" s="3"/>
      <c r="H299" s="3"/>
      <c r="I299" s="3"/>
      <c r="J299" s="3"/>
      <c r="K299" s="3"/>
      <c r="L299" s="3"/>
      <c r="M299" s="3"/>
    </row>
    <row r="300" spans="6:13" x14ac:dyDescent="0.2">
      <c r="F300" s="3"/>
      <c r="G300" s="3"/>
      <c r="H300" s="3"/>
      <c r="I300" s="3"/>
      <c r="J300" s="3"/>
      <c r="K300" s="3"/>
      <c r="L300" s="3"/>
      <c r="M300" s="3"/>
    </row>
    <row r="301" spans="6:13" x14ac:dyDescent="0.2">
      <c r="F301" s="3"/>
      <c r="G301" s="3"/>
      <c r="H301" s="3"/>
      <c r="I301" s="3"/>
      <c r="J301" s="3"/>
      <c r="K301" s="3"/>
      <c r="L301" s="3"/>
      <c r="M301" s="3"/>
    </row>
    <row r="302" spans="6:13" x14ac:dyDescent="0.2">
      <c r="F302" s="3"/>
      <c r="G302" s="3"/>
      <c r="H302" s="3"/>
      <c r="I302" s="3"/>
      <c r="J302" s="3"/>
      <c r="K302" s="3"/>
      <c r="L302" s="3"/>
      <c r="M302" s="3"/>
    </row>
    <row r="303" spans="6:13" x14ac:dyDescent="0.2">
      <c r="F303" s="3"/>
      <c r="G303" s="3"/>
      <c r="H303" s="3"/>
      <c r="I303" s="3"/>
      <c r="J303" s="3"/>
      <c r="K303" s="3"/>
      <c r="L303" s="3"/>
      <c r="M303" s="3"/>
    </row>
    <row r="304" spans="6:13" x14ac:dyDescent="0.2">
      <c r="F304" s="3"/>
      <c r="G304" s="3"/>
      <c r="H304" s="3"/>
      <c r="I304" s="3"/>
      <c r="J304" s="3"/>
      <c r="K304" s="3"/>
      <c r="L304" s="3"/>
      <c r="M304" s="3"/>
    </row>
    <row r="305" spans="6:13" x14ac:dyDescent="0.2">
      <c r="F305" s="3"/>
      <c r="G305" s="3"/>
      <c r="H305" s="3"/>
      <c r="I305" s="3"/>
      <c r="J305" s="3"/>
      <c r="K305" s="3"/>
      <c r="L305" s="3"/>
      <c r="M305" s="3"/>
    </row>
    <row r="306" spans="6:13" x14ac:dyDescent="0.2">
      <c r="F306" s="3"/>
      <c r="G306" s="3"/>
      <c r="H306" s="3"/>
      <c r="I306" s="3"/>
      <c r="J306" s="3"/>
      <c r="K306" s="3"/>
      <c r="L306" s="3"/>
      <c r="M306" s="3"/>
    </row>
    <row r="307" spans="6:13" x14ac:dyDescent="0.2">
      <c r="F307" s="3"/>
      <c r="G307" s="3"/>
      <c r="H307" s="3"/>
      <c r="I307" s="3"/>
      <c r="J307" s="3"/>
      <c r="K307" s="3"/>
      <c r="L307" s="3"/>
      <c r="M307" s="3"/>
    </row>
    <row r="308" spans="6:13" x14ac:dyDescent="0.2">
      <c r="F308" s="3"/>
      <c r="G308" s="3"/>
      <c r="H308" s="3"/>
      <c r="I308" s="3"/>
      <c r="J308" s="3"/>
      <c r="K308" s="3"/>
      <c r="L308" s="3"/>
      <c r="M308" s="3"/>
    </row>
    <row r="309" spans="6:13" x14ac:dyDescent="0.2">
      <c r="F309" s="3"/>
      <c r="G309" s="3"/>
      <c r="H309" s="3"/>
      <c r="I309" s="3"/>
      <c r="J309" s="3"/>
      <c r="K309" s="3"/>
      <c r="L309" s="3"/>
      <c r="M309" s="3"/>
    </row>
    <row r="310" spans="6:13" x14ac:dyDescent="0.2">
      <c r="F310" s="3"/>
      <c r="G310" s="3"/>
      <c r="H310" s="3"/>
      <c r="I310" s="3"/>
      <c r="J310" s="3"/>
      <c r="K310" s="3"/>
      <c r="L310" s="3"/>
      <c r="M310" s="3"/>
    </row>
    <row r="311" spans="6:13" x14ac:dyDescent="0.2">
      <c r="F311" s="3"/>
      <c r="G311" s="3"/>
      <c r="H311" s="3"/>
      <c r="I311" s="3"/>
      <c r="J311" s="3"/>
      <c r="K311" s="3"/>
      <c r="L311" s="3"/>
      <c r="M311" s="3"/>
    </row>
    <row r="312" spans="6:13" x14ac:dyDescent="0.2">
      <c r="F312" s="3"/>
      <c r="G312" s="3"/>
      <c r="H312" s="3"/>
      <c r="I312" s="3"/>
      <c r="J312" s="3"/>
      <c r="K312" s="3"/>
      <c r="L312" s="3"/>
      <c r="M312" s="3"/>
    </row>
    <row r="313" spans="6:13" x14ac:dyDescent="0.2">
      <c r="F313" s="3"/>
      <c r="G313" s="3"/>
      <c r="H313" s="3"/>
      <c r="I313" s="3"/>
      <c r="J313" s="3"/>
      <c r="K313" s="3"/>
      <c r="L313" s="3"/>
      <c r="M313" s="3"/>
    </row>
    <row r="314" spans="6:13" x14ac:dyDescent="0.2">
      <c r="F314" s="3"/>
      <c r="G314" s="3"/>
      <c r="H314" s="3"/>
      <c r="I314" s="3"/>
      <c r="J314" s="3"/>
      <c r="K314" s="3"/>
      <c r="L314" s="3"/>
      <c r="M314" s="3"/>
    </row>
    <row r="315" spans="6:13" x14ac:dyDescent="0.2">
      <c r="F315" s="3"/>
      <c r="G315" s="3"/>
      <c r="H315" s="3"/>
      <c r="I315" s="3"/>
      <c r="J315" s="3"/>
      <c r="K315" s="3"/>
      <c r="L315" s="3"/>
      <c r="M315" s="3"/>
    </row>
    <row r="316" spans="6:13" x14ac:dyDescent="0.2">
      <c r="F316" s="3"/>
      <c r="G316" s="3"/>
      <c r="H316" s="3"/>
      <c r="I316" s="3"/>
      <c r="J316" s="3"/>
      <c r="K316" s="3"/>
      <c r="L316" s="3"/>
      <c r="M316" s="3"/>
    </row>
    <row r="317" spans="6:13" x14ac:dyDescent="0.2">
      <c r="F317" s="3"/>
      <c r="G317" s="3"/>
      <c r="H317" s="3"/>
      <c r="I317" s="3"/>
      <c r="J317" s="3"/>
      <c r="K317" s="3"/>
      <c r="L317" s="3"/>
      <c r="M317" s="3"/>
    </row>
    <row r="318" spans="6:13" x14ac:dyDescent="0.2">
      <c r="F318" s="3"/>
      <c r="G318" s="3"/>
      <c r="H318" s="3"/>
      <c r="I318" s="3"/>
      <c r="J318" s="3"/>
      <c r="K318" s="3"/>
      <c r="L318" s="3"/>
      <c r="M318" s="3"/>
    </row>
    <row r="319" spans="6:13" x14ac:dyDescent="0.2">
      <c r="F319" s="3"/>
      <c r="G319" s="3"/>
      <c r="H319" s="3"/>
      <c r="I319" s="3"/>
      <c r="J319" s="3"/>
      <c r="K319" s="3"/>
      <c r="L319" s="3"/>
      <c r="M319" s="3"/>
    </row>
    <row r="320" spans="6:13" x14ac:dyDescent="0.2">
      <c r="F320" s="3"/>
      <c r="G320" s="3"/>
      <c r="H320" s="3"/>
      <c r="I320" s="3"/>
      <c r="J320" s="3"/>
      <c r="K320" s="3"/>
      <c r="L320" s="3"/>
      <c r="M320" s="3"/>
    </row>
    <row r="321" spans="6:13" x14ac:dyDescent="0.2">
      <c r="F321" s="3"/>
      <c r="G321" s="3"/>
      <c r="H321" s="3"/>
      <c r="I321" s="3"/>
      <c r="J321" s="3"/>
      <c r="K321" s="3"/>
      <c r="L321" s="3"/>
      <c r="M321" s="3"/>
    </row>
    <row r="322" spans="6:13" x14ac:dyDescent="0.2">
      <c r="F322" s="3"/>
      <c r="G322" s="3"/>
      <c r="H322" s="3"/>
      <c r="I322" s="3"/>
      <c r="J322" s="3"/>
      <c r="K322" s="3"/>
      <c r="L322" s="3"/>
      <c r="M322" s="3"/>
    </row>
    <row r="323" spans="6:13" x14ac:dyDescent="0.2">
      <c r="F323" s="3"/>
      <c r="G323" s="3"/>
      <c r="H323" s="3"/>
      <c r="I323" s="3"/>
      <c r="J323" s="3"/>
      <c r="K323" s="3"/>
      <c r="L323" s="3"/>
      <c r="M323" s="3"/>
    </row>
    <row r="324" spans="6:13" x14ac:dyDescent="0.2">
      <c r="F324" s="3"/>
      <c r="G324" s="3"/>
      <c r="H324" s="3"/>
      <c r="I324" s="3"/>
      <c r="J324" s="3"/>
      <c r="K324" s="3"/>
      <c r="L324" s="3"/>
      <c r="M324" s="3"/>
    </row>
    <row r="325" spans="6:13" x14ac:dyDescent="0.2">
      <c r="F325" s="3"/>
      <c r="G325" s="3"/>
      <c r="H325" s="3"/>
      <c r="I325" s="3"/>
      <c r="J325" s="3"/>
      <c r="K325" s="3"/>
      <c r="L325" s="3"/>
      <c r="M325" s="3"/>
    </row>
    <row r="326" spans="6:13" x14ac:dyDescent="0.2">
      <c r="F326" s="3"/>
      <c r="G326" s="3"/>
      <c r="H326" s="3"/>
      <c r="I326" s="3"/>
      <c r="J326" s="3"/>
      <c r="K326" s="3"/>
      <c r="L326" s="3"/>
      <c r="M326" s="3"/>
    </row>
    <row r="327" spans="6:13" x14ac:dyDescent="0.2">
      <c r="F327" s="3"/>
      <c r="G327" s="3"/>
      <c r="H327" s="3"/>
      <c r="I327" s="3"/>
      <c r="J327" s="3"/>
      <c r="K327" s="3"/>
      <c r="L327" s="3"/>
      <c r="M327" s="3"/>
    </row>
    <row r="328" spans="6:13" x14ac:dyDescent="0.2">
      <c r="F328" s="3"/>
      <c r="G328" s="3"/>
      <c r="H328" s="3"/>
      <c r="I328" s="3"/>
      <c r="J328" s="3"/>
      <c r="K328" s="3"/>
      <c r="L328" s="3"/>
      <c r="M328" s="3"/>
    </row>
    <row r="329" spans="6:13" x14ac:dyDescent="0.2">
      <c r="F329" s="3"/>
      <c r="G329" s="3"/>
      <c r="H329" s="3"/>
      <c r="I329" s="3"/>
      <c r="J329" s="3"/>
      <c r="K329" s="3"/>
      <c r="L329" s="3"/>
      <c r="M329" s="3"/>
    </row>
    <row r="330" spans="6:13" x14ac:dyDescent="0.2">
      <c r="F330" s="3"/>
      <c r="G330" s="3"/>
      <c r="H330" s="3"/>
      <c r="I330" s="3"/>
      <c r="J330" s="3"/>
      <c r="K330" s="3"/>
      <c r="L330" s="3"/>
      <c r="M330" s="3"/>
    </row>
    <row r="331" spans="6:13" x14ac:dyDescent="0.2">
      <c r="F331" s="3"/>
      <c r="G331" s="3"/>
      <c r="H331" s="3"/>
      <c r="I331" s="3"/>
      <c r="J331" s="3"/>
      <c r="K331" s="3"/>
      <c r="L331" s="3"/>
      <c r="M331" s="3"/>
    </row>
    <row r="332" spans="6:13" x14ac:dyDescent="0.2">
      <c r="F332" s="3"/>
      <c r="G332" s="3"/>
      <c r="H332" s="3"/>
      <c r="I332" s="3"/>
      <c r="J332" s="3"/>
      <c r="K332" s="3"/>
      <c r="L332" s="3"/>
      <c r="M332" s="3"/>
    </row>
    <row r="333" spans="6:13" x14ac:dyDescent="0.2">
      <c r="F333" s="3"/>
      <c r="G333" s="3"/>
      <c r="H333" s="3"/>
      <c r="I333" s="3"/>
      <c r="J333" s="3"/>
      <c r="K333" s="3"/>
      <c r="L333" s="3"/>
      <c r="M333" s="3"/>
    </row>
    <row r="334" spans="6:13" x14ac:dyDescent="0.2">
      <c r="F334" s="3"/>
      <c r="G334" s="3"/>
      <c r="H334" s="3"/>
      <c r="I334" s="3"/>
      <c r="J334" s="3"/>
      <c r="K334" s="3"/>
      <c r="L334" s="3"/>
      <c r="M334" s="3"/>
    </row>
    <row r="335" spans="6:13" x14ac:dyDescent="0.2">
      <c r="F335" s="3"/>
      <c r="G335" s="3"/>
      <c r="H335" s="3"/>
      <c r="I335" s="3"/>
      <c r="J335" s="3"/>
      <c r="K335" s="3"/>
      <c r="L335" s="3"/>
      <c r="M335" s="3"/>
    </row>
    <row r="336" spans="6:13" x14ac:dyDescent="0.2">
      <c r="F336" s="3"/>
      <c r="G336" s="3"/>
      <c r="H336" s="3"/>
      <c r="I336" s="3"/>
      <c r="J336" s="3"/>
      <c r="K336" s="3"/>
      <c r="L336" s="3"/>
      <c r="M336" s="3"/>
    </row>
    <row r="337" spans="6:13" x14ac:dyDescent="0.2">
      <c r="F337" s="3"/>
      <c r="G337" s="3"/>
      <c r="H337" s="3"/>
      <c r="I337" s="3"/>
      <c r="J337" s="3"/>
      <c r="K337" s="3"/>
      <c r="L337" s="3"/>
      <c r="M337" s="3"/>
    </row>
    <row r="338" spans="6:13" x14ac:dyDescent="0.2">
      <c r="F338" s="3"/>
      <c r="G338" s="3"/>
      <c r="H338" s="3"/>
      <c r="I338" s="3"/>
      <c r="J338" s="3"/>
      <c r="K338" s="3"/>
      <c r="L338" s="3"/>
      <c r="M338" s="3"/>
    </row>
    <row r="339" spans="6:13" x14ac:dyDescent="0.2">
      <c r="F339" s="3"/>
      <c r="G339" s="3"/>
      <c r="H339" s="3"/>
      <c r="I339" s="3"/>
      <c r="J339" s="3"/>
      <c r="K339" s="3"/>
      <c r="L339" s="3"/>
      <c r="M339" s="3"/>
    </row>
    <row r="340" spans="6:13" x14ac:dyDescent="0.2">
      <c r="F340" s="3"/>
      <c r="G340" s="3"/>
      <c r="H340" s="3"/>
      <c r="I340" s="3"/>
      <c r="J340" s="3"/>
      <c r="K340" s="3"/>
      <c r="L340" s="3"/>
      <c r="M340" s="3"/>
    </row>
    <row r="341" spans="6:13" x14ac:dyDescent="0.2">
      <c r="F341" s="3"/>
      <c r="G341" s="3"/>
      <c r="H341" s="3"/>
      <c r="I341" s="3"/>
      <c r="J341" s="3"/>
      <c r="K341" s="3"/>
      <c r="L341" s="3"/>
      <c r="M341" s="3"/>
    </row>
    <row r="342" spans="6:13" x14ac:dyDescent="0.2">
      <c r="F342" s="3"/>
      <c r="G342" s="3"/>
      <c r="H342" s="3"/>
      <c r="I342" s="3"/>
      <c r="J342" s="3"/>
      <c r="K342" s="3"/>
      <c r="L342" s="3"/>
      <c r="M342" s="3"/>
    </row>
    <row r="343" spans="6:13" x14ac:dyDescent="0.2">
      <c r="F343" s="3"/>
      <c r="G343" s="3"/>
      <c r="H343" s="3"/>
      <c r="I343" s="3"/>
      <c r="J343" s="3"/>
      <c r="K343" s="3"/>
      <c r="L343" s="3"/>
      <c r="M343" s="3"/>
    </row>
    <row r="344" spans="6:13" x14ac:dyDescent="0.2">
      <c r="F344" s="3"/>
      <c r="G344" s="3"/>
      <c r="H344" s="3"/>
      <c r="I344" s="3"/>
      <c r="J344" s="3"/>
      <c r="K344" s="3"/>
      <c r="L344" s="3"/>
      <c r="M344" s="3"/>
    </row>
    <row r="345" spans="6:13" x14ac:dyDescent="0.2">
      <c r="F345" s="3"/>
      <c r="G345" s="3"/>
      <c r="H345" s="3"/>
      <c r="I345" s="3"/>
      <c r="J345" s="3"/>
      <c r="K345" s="3"/>
      <c r="L345" s="3"/>
      <c r="M345" s="3"/>
    </row>
    <row r="346" spans="6:13" x14ac:dyDescent="0.2">
      <c r="F346" s="3"/>
      <c r="G346" s="3"/>
      <c r="H346" s="3"/>
      <c r="I346" s="3"/>
      <c r="J346" s="3"/>
      <c r="K346" s="3"/>
      <c r="L346" s="3"/>
      <c r="M346" s="3"/>
    </row>
    <row r="347" spans="6:13" x14ac:dyDescent="0.2">
      <c r="F347" s="3"/>
      <c r="G347" s="3"/>
      <c r="H347" s="3"/>
      <c r="I347" s="3"/>
      <c r="J347" s="3"/>
      <c r="K347" s="3"/>
      <c r="L347" s="3"/>
      <c r="M347" s="3"/>
    </row>
    <row r="348" spans="6:13" x14ac:dyDescent="0.2">
      <c r="F348" s="3"/>
      <c r="G348" s="3"/>
      <c r="H348" s="3"/>
      <c r="I348" s="3"/>
      <c r="J348" s="3"/>
      <c r="K348" s="3"/>
      <c r="L348" s="3"/>
      <c r="M348" s="3"/>
    </row>
    <row r="349" spans="6:13" x14ac:dyDescent="0.2">
      <c r="F349" s="3"/>
      <c r="G349" s="3"/>
      <c r="H349" s="3"/>
      <c r="I349" s="3"/>
      <c r="J349" s="3"/>
      <c r="K349" s="3"/>
      <c r="L349" s="3"/>
      <c r="M349" s="3"/>
    </row>
    <row r="350" spans="6:13" x14ac:dyDescent="0.2">
      <c r="F350" s="3"/>
      <c r="G350" s="3"/>
      <c r="H350" s="3"/>
      <c r="I350" s="3"/>
      <c r="J350" s="3"/>
      <c r="K350" s="3"/>
      <c r="L350" s="3"/>
      <c r="M350" s="3"/>
    </row>
    <row r="351" spans="6:13" x14ac:dyDescent="0.2">
      <c r="F351" s="3"/>
      <c r="G351" s="3"/>
      <c r="H351" s="3"/>
      <c r="I351" s="3"/>
      <c r="J351" s="3"/>
      <c r="K351" s="3"/>
      <c r="L351" s="3"/>
      <c r="M351" s="3"/>
    </row>
    <row r="352" spans="6:13" x14ac:dyDescent="0.2">
      <c r="F352" s="3"/>
      <c r="G352" s="3"/>
      <c r="H352" s="3"/>
      <c r="I352" s="3"/>
      <c r="J352" s="3"/>
      <c r="K352" s="3"/>
      <c r="L352" s="3"/>
      <c r="M352" s="3"/>
    </row>
    <row r="353" spans="6:13" x14ac:dyDescent="0.2">
      <c r="F353" s="3"/>
      <c r="G353" s="3"/>
      <c r="H353" s="3"/>
      <c r="I353" s="3"/>
      <c r="J353" s="3"/>
      <c r="K353" s="3"/>
      <c r="L353" s="3"/>
      <c r="M353" s="3"/>
    </row>
    <row r="354" spans="6:13" x14ac:dyDescent="0.2">
      <c r="F354" s="3"/>
      <c r="G354" s="3"/>
      <c r="H354" s="3"/>
      <c r="I354" s="3"/>
      <c r="J354" s="3"/>
      <c r="K354" s="3"/>
      <c r="L354" s="3"/>
      <c r="M354" s="3"/>
    </row>
    <row r="355" spans="6:13" x14ac:dyDescent="0.2">
      <c r="F355" s="3"/>
      <c r="G355" s="3"/>
      <c r="H355" s="3"/>
      <c r="I355" s="3"/>
      <c r="J355" s="3"/>
      <c r="K355" s="3"/>
      <c r="L355" s="3"/>
      <c r="M355" s="3"/>
    </row>
    <row r="356" spans="6:13" x14ac:dyDescent="0.2">
      <c r="F356" s="3"/>
      <c r="G356" s="3"/>
      <c r="H356" s="3"/>
      <c r="I356" s="3"/>
      <c r="J356" s="3"/>
      <c r="K356" s="3"/>
      <c r="L356" s="3"/>
      <c r="M356" s="3"/>
    </row>
    <row r="357" spans="6:13" x14ac:dyDescent="0.2">
      <c r="F357" s="3"/>
      <c r="G357" s="3"/>
      <c r="H357" s="3"/>
      <c r="I357" s="3"/>
      <c r="J357" s="3"/>
      <c r="K357" s="3"/>
      <c r="L357" s="3"/>
      <c r="M357" s="3"/>
    </row>
    <row r="358" spans="6:13" x14ac:dyDescent="0.2">
      <c r="F358" s="3"/>
      <c r="G358" s="3"/>
      <c r="H358" s="3"/>
      <c r="I358" s="3"/>
      <c r="J358" s="3"/>
      <c r="K358" s="3"/>
      <c r="L358" s="3"/>
      <c r="M358" s="3"/>
    </row>
    <row r="359" spans="6:13" x14ac:dyDescent="0.2">
      <c r="F359" s="3"/>
      <c r="G359" s="3"/>
      <c r="H359" s="3"/>
      <c r="I359" s="3"/>
      <c r="J359" s="3"/>
      <c r="K359" s="3"/>
      <c r="L359" s="3"/>
      <c r="M359" s="3"/>
    </row>
    <row r="360" spans="6:13" x14ac:dyDescent="0.2">
      <c r="F360" s="3"/>
      <c r="G360" s="3"/>
      <c r="H360" s="3"/>
      <c r="I360" s="3"/>
      <c r="J360" s="3"/>
      <c r="K360" s="3"/>
      <c r="L360" s="3"/>
      <c r="M360" s="3"/>
    </row>
    <row r="361" spans="6:13" x14ac:dyDescent="0.2">
      <c r="F361" s="3"/>
      <c r="G361" s="3"/>
      <c r="H361" s="3"/>
      <c r="I361" s="3"/>
      <c r="J361" s="3"/>
      <c r="K361" s="3"/>
      <c r="L361" s="3"/>
      <c r="M361" s="3"/>
    </row>
    <row r="362" spans="6:13" x14ac:dyDescent="0.2">
      <c r="F362" s="3"/>
      <c r="G362" s="3"/>
      <c r="H362" s="3"/>
      <c r="I362" s="3"/>
      <c r="J362" s="3"/>
      <c r="K362" s="3"/>
      <c r="L362" s="3"/>
      <c r="M362" s="3"/>
    </row>
    <row r="363" spans="6:13" x14ac:dyDescent="0.2">
      <c r="F363" s="3"/>
      <c r="G363" s="3"/>
      <c r="H363" s="3"/>
      <c r="I363" s="3"/>
      <c r="J363" s="3"/>
      <c r="K363" s="3"/>
      <c r="L363" s="3"/>
      <c r="M363" s="3"/>
    </row>
    <row r="364" spans="6:13" x14ac:dyDescent="0.2">
      <c r="F364" s="3"/>
      <c r="G364" s="3"/>
      <c r="H364" s="3"/>
      <c r="I364" s="3"/>
      <c r="J364" s="3"/>
      <c r="K364" s="3"/>
      <c r="L364" s="3"/>
      <c r="M364" s="3"/>
    </row>
    <row r="365" spans="6:13" x14ac:dyDescent="0.2">
      <c r="F365" s="3"/>
      <c r="G365" s="3"/>
      <c r="H365" s="3"/>
      <c r="I365" s="3"/>
      <c r="J365" s="3"/>
      <c r="K365" s="3"/>
      <c r="L365" s="3"/>
      <c r="M365" s="3"/>
    </row>
    <row r="366" spans="6:13" x14ac:dyDescent="0.2">
      <c r="F366" s="3"/>
      <c r="G366" s="3"/>
      <c r="H366" s="3"/>
      <c r="I366" s="3"/>
      <c r="J366" s="3"/>
      <c r="K366" s="3"/>
      <c r="L366" s="3"/>
      <c r="M366" s="3"/>
    </row>
    <row r="367" spans="6:13" x14ac:dyDescent="0.2">
      <c r="F367" s="3"/>
      <c r="G367" s="3"/>
      <c r="H367" s="3"/>
      <c r="I367" s="3"/>
      <c r="J367" s="3"/>
      <c r="K367" s="3"/>
      <c r="L367" s="3"/>
      <c r="M367" s="3"/>
    </row>
    <row r="368" spans="6:13" x14ac:dyDescent="0.2">
      <c r="F368" s="3"/>
      <c r="G368" s="3"/>
      <c r="H368" s="3"/>
      <c r="I368" s="3"/>
      <c r="J368" s="3"/>
      <c r="K368" s="3"/>
      <c r="L368" s="3"/>
      <c r="M368" s="3"/>
    </row>
    <row r="369" spans="6:13" x14ac:dyDescent="0.2">
      <c r="F369" s="3"/>
      <c r="G369" s="3"/>
      <c r="H369" s="3"/>
      <c r="I369" s="3"/>
      <c r="J369" s="3"/>
      <c r="K369" s="3"/>
      <c r="L369" s="3"/>
      <c r="M369" s="3"/>
    </row>
    <row r="370" spans="6:13" x14ac:dyDescent="0.2">
      <c r="F370" s="3"/>
      <c r="G370" s="3"/>
      <c r="H370" s="3"/>
      <c r="I370" s="3"/>
      <c r="J370" s="3"/>
      <c r="K370" s="3"/>
      <c r="L370" s="3"/>
      <c r="M370" s="3"/>
    </row>
    <row r="371" spans="6:13" x14ac:dyDescent="0.2">
      <c r="F371" s="3"/>
      <c r="G371" s="3"/>
      <c r="H371" s="3"/>
      <c r="I371" s="3"/>
      <c r="J371" s="3"/>
      <c r="K371" s="3"/>
      <c r="L371" s="3"/>
      <c r="M371" s="3"/>
    </row>
    <row r="372" spans="6:13" x14ac:dyDescent="0.2">
      <c r="F372" s="3"/>
      <c r="G372" s="3"/>
      <c r="H372" s="3"/>
      <c r="I372" s="3"/>
      <c r="J372" s="3"/>
      <c r="K372" s="3"/>
      <c r="L372" s="3"/>
      <c r="M372" s="3"/>
    </row>
    <row r="373" spans="6:13" x14ac:dyDescent="0.2">
      <c r="F373" s="3"/>
      <c r="G373" s="3"/>
      <c r="H373" s="3"/>
      <c r="I373" s="3"/>
      <c r="J373" s="3"/>
      <c r="K373" s="3"/>
      <c r="L373" s="3"/>
      <c r="M373" s="3"/>
    </row>
    <row r="374" spans="6:13" x14ac:dyDescent="0.2">
      <c r="F374" s="3"/>
      <c r="G374" s="3"/>
      <c r="H374" s="3"/>
      <c r="I374" s="3"/>
      <c r="J374" s="3"/>
      <c r="K374" s="3"/>
      <c r="L374" s="3"/>
      <c r="M374" s="3"/>
    </row>
    <row r="375" spans="6:13" x14ac:dyDescent="0.2">
      <c r="F375" s="3"/>
      <c r="G375" s="3"/>
      <c r="H375" s="3"/>
      <c r="I375" s="3"/>
      <c r="J375" s="3"/>
      <c r="K375" s="3"/>
      <c r="L375" s="3"/>
      <c r="M375" s="3"/>
    </row>
    <row r="376" spans="6:13" x14ac:dyDescent="0.2">
      <c r="F376" s="3"/>
      <c r="G376" s="3"/>
      <c r="H376" s="3"/>
      <c r="I376" s="3"/>
      <c r="J376" s="3"/>
      <c r="K376" s="3"/>
      <c r="L376" s="3"/>
      <c r="M376" s="3"/>
    </row>
    <row r="377" spans="6:13" x14ac:dyDescent="0.2">
      <c r="F377" s="3"/>
      <c r="G377" s="3"/>
      <c r="H377" s="3"/>
      <c r="I377" s="3"/>
      <c r="J377" s="3"/>
      <c r="K377" s="3"/>
      <c r="L377" s="3"/>
      <c r="M377" s="3"/>
    </row>
    <row r="378" spans="6:13" x14ac:dyDescent="0.2">
      <c r="F378" s="3"/>
      <c r="G378" s="3"/>
      <c r="H378" s="3"/>
      <c r="I378" s="3"/>
      <c r="J378" s="3"/>
      <c r="K378" s="3"/>
      <c r="L378" s="3"/>
      <c r="M378" s="3"/>
    </row>
    <row r="379" spans="6:13" x14ac:dyDescent="0.2">
      <c r="F379" s="3"/>
      <c r="G379" s="3"/>
      <c r="H379" s="3"/>
      <c r="I379" s="3"/>
      <c r="J379" s="3"/>
      <c r="K379" s="3"/>
      <c r="L379" s="3"/>
      <c r="M379" s="3"/>
    </row>
    <row r="380" spans="6:13" x14ac:dyDescent="0.2">
      <c r="F380" s="3"/>
      <c r="G380" s="3"/>
      <c r="H380" s="3"/>
      <c r="I380" s="3"/>
      <c r="J380" s="3"/>
      <c r="K380" s="3"/>
      <c r="L380" s="3"/>
      <c r="M380" s="3"/>
    </row>
    <row r="381" spans="6:13" x14ac:dyDescent="0.2">
      <c r="F381" s="3"/>
      <c r="G381" s="3"/>
      <c r="H381" s="3"/>
      <c r="I381" s="3"/>
      <c r="J381" s="3"/>
      <c r="K381" s="3"/>
      <c r="L381" s="3"/>
      <c r="M381" s="3"/>
    </row>
    <row r="382" spans="6:13" x14ac:dyDescent="0.2">
      <c r="F382" s="3"/>
      <c r="G382" s="3"/>
      <c r="H382" s="3"/>
      <c r="I382" s="3"/>
      <c r="J382" s="3"/>
      <c r="K382" s="3"/>
      <c r="L382" s="3"/>
      <c r="M382" s="3"/>
    </row>
    <row r="383" spans="6:13" x14ac:dyDescent="0.2">
      <c r="F383" s="3"/>
      <c r="G383" s="3"/>
      <c r="H383" s="3"/>
      <c r="I383" s="3"/>
      <c r="J383" s="3"/>
      <c r="K383" s="3"/>
      <c r="L383" s="3"/>
      <c r="M383" s="3"/>
    </row>
    <row r="384" spans="6:13" x14ac:dyDescent="0.2">
      <c r="F384" s="3"/>
      <c r="G384" s="3"/>
      <c r="H384" s="3"/>
      <c r="I384" s="3"/>
      <c r="J384" s="3"/>
      <c r="K384" s="3"/>
      <c r="L384" s="3"/>
      <c r="M384" s="3"/>
    </row>
    <row r="385" spans="6:13" x14ac:dyDescent="0.2">
      <c r="F385" s="3"/>
      <c r="G385" s="3"/>
      <c r="H385" s="3"/>
      <c r="I385" s="3"/>
      <c r="J385" s="3"/>
      <c r="K385" s="3"/>
      <c r="L385" s="3"/>
      <c r="M385" s="3"/>
    </row>
    <row r="386" spans="6:13" x14ac:dyDescent="0.2">
      <c r="F386" s="3"/>
      <c r="G386" s="3"/>
      <c r="H386" s="3"/>
      <c r="I386" s="3"/>
      <c r="J386" s="3"/>
      <c r="K386" s="3"/>
      <c r="L386" s="3"/>
      <c r="M386" s="3"/>
    </row>
    <row r="387" spans="6:13" x14ac:dyDescent="0.2">
      <c r="F387" s="3"/>
      <c r="G387" s="3"/>
      <c r="H387" s="3"/>
      <c r="I387" s="3"/>
      <c r="J387" s="3"/>
      <c r="K387" s="3"/>
      <c r="L387" s="3"/>
      <c r="M387" s="3"/>
    </row>
    <row r="388" spans="6:13" x14ac:dyDescent="0.2">
      <c r="F388" s="3"/>
      <c r="G388" s="3"/>
      <c r="H388" s="3"/>
      <c r="I388" s="3"/>
      <c r="J388" s="3"/>
      <c r="K388" s="3"/>
      <c r="L388" s="3"/>
      <c r="M388" s="3"/>
    </row>
    <row r="389" spans="6:13" x14ac:dyDescent="0.2">
      <c r="F389" s="3"/>
      <c r="G389" s="3"/>
      <c r="H389" s="3"/>
      <c r="I389" s="3"/>
      <c r="J389" s="3"/>
      <c r="K389" s="3"/>
      <c r="L389" s="3"/>
      <c r="M389" s="3"/>
    </row>
    <row r="390" spans="6:13" x14ac:dyDescent="0.2">
      <c r="F390" s="3"/>
      <c r="G390" s="3"/>
      <c r="H390" s="3"/>
      <c r="I390" s="3"/>
      <c r="J390" s="3"/>
      <c r="K390" s="3"/>
      <c r="L390" s="3"/>
      <c r="M390" s="3"/>
    </row>
    <row r="391" spans="6:13" x14ac:dyDescent="0.2">
      <c r="F391" s="3"/>
      <c r="G391" s="3"/>
      <c r="H391" s="3"/>
      <c r="I391" s="3"/>
      <c r="J391" s="3"/>
      <c r="K391" s="3"/>
      <c r="L391" s="3"/>
      <c r="M391" s="3"/>
    </row>
    <row r="392" spans="6:13" x14ac:dyDescent="0.2">
      <c r="F392" s="3"/>
      <c r="G392" s="3"/>
      <c r="H392" s="3"/>
      <c r="I392" s="3"/>
      <c r="J392" s="3"/>
      <c r="K392" s="3"/>
      <c r="L392" s="3"/>
      <c r="M392" s="3"/>
    </row>
    <row r="393" spans="6:13" x14ac:dyDescent="0.2">
      <c r="F393" s="3"/>
      <c r="G393" s="3"/>
      <c r="H393" s="3"/>
      <c r="I393" s="3"/>
      <c r="J393" s="3"/>
      <c r="K393" s="3"/>
      <c r="L393" s="3"/>
      <c r="M393" s="3"/>
    </row>
    <row r="394" spans="6:13" x14ac:dyDescent="0.2">
      <c r="F394" s="3"/>
      <c r="G394" s="3"/>
      <c r="H394" s="3"/>
      <c r="I394" s="3"/>
      <c r="J394" s="3"/>
      <c r="K394" s="3"/>
      <c r="L394" s="3"/>
      <c r="M394" s="3"/>
    </row>
    <row r="395" spans="6:13" x14ac:dyDescent="0.2">
      <c r="F395" s="3"/>
      <c r="G395" s="3"/>
      <c r="H395" s="3"/>
      <c r="I395" s="3"/>
      <c r="J395" s="3"/>
      <c r="K395" s="3"/>
      <c r="L395" s="3"/>
      <c r="M395" s="3"/>
    </row>
    <row r="396" spans="6:13" x14ac:dyDescent="0.2">
      <c r="F396" s="3"/>
      <c r="G396" s="3"/>
      <c r="H396" s="3"/>
      <c r="I396" s="3"/>
      <c r="J396" s="3"/>
      <c r="K396" s="3"/>
      <c r="L396" s="3"/>
      <c r="M396" s="3"/>
    </row>
    <row r="397" spans="6:13" x14ac:dyDescent="0.2">
      <c r="F397" s="3"/>
      <c r="G397" s="3"/>
      <c r="H397" s="3"/>
      <c r="I397" s="3"/>
      <c r="J397" s="3"/>
      <c r="K397" s="3"/>
      <c r="L397" s="3"/>
      <c r="M397" s="3"/>
    </row>
    <row r="398" spans="6:13" x14ac:dyDescent="0.2">
      <c r="F398" s="3"/>
      <c r="G398" s="3"/>
      <c r="H398" s="3"/>
      <c r="I398" s="3"/>
      <c r="J398" s="3"/>
      <c r="K398" s="3"/>
      <c r="L398" s="3"/>
      <c r="M398" s="3"/>
    </row>
    <row r="399" spans="6:13" x14ac:dyDescent="0.2">
      <c r="F399" s="3"/>
      <c r="G399" s="3"/>
      <c r="H399" s="3"/>
      <c r="I399" s="3"/>
      <c r="J399" s="3"/>
      <c r="K399" s="3"/>
      <c r="L399" s="3"/>
      <c r="M399" s="3"/>
    </row>
    <row r="400" spans="6:13" x14ac:dyDescent="0.2">
      <c r="F400" s="3"/>
      <c r="G400" s="3"/>
      <c r="H400" s="3"/>
      <c r="I400" s="3"/>
      <c r="J400" s="3"/>
      <c r="K400" s="3"/>
      <c r="L400" s="3"/>
      <c r="M400" s="3"/>
    </row>
    <row r="401" spans="6:13" x14ac:dyDescent="0.2">
      <c r="F401" s="3"/>
      <c r="G401" s="3"/>
      <c r="H401" s="3"/>
      <c r="I401" s="3"/>
      <c r="J401" s="3"/>
      <c r="K401" s="3"/>
      <c r="L401" s="3"/>
      <c r="M401" s="3"/>
    </row>
    <row r="402" spans="6:13" x14ac:dyDescent="0.2">
      <c r="F402" s="3"/>
      <c r="G402" s="3"/>
      <c r="H402" s="3"/>
      <c r="I402" s="3"/>
      <c r="J402" s="3"/>
      <c r="K402" s="3"/>
      <c r="L402" s="3"/>
      <c r="M402" s="3"/>
    </row>
    <row r="403" spans="6:13" x14ac:dyDescent="0.2">
      <c r="F403" s="3"/>
      <c r="G403" s="3"/>
      <c r="H403" s="3"/>
      <c r="I403" s="3"/>
      <c r="J403" s="3"/>
      <c r="K403" s="3"/>
      <c r="L403" s="3"/>
      <c r="M403" s="3"/>
    </row>
    <row r="404" spans="6:13" x14ac:dyDescent="0.2">
      <c r="F404" s="3"/>
      <c r="G404" s="3"/>
      <c r="H404" s="3"/>
      <c r="I404" s="3"/>
      <c r="J404" s="3"/>
      <c r="K404" s="3"/>
      <c r="L404" s="3"/>
      <c r="M404" s="3"/>
    </row>
    <row r="405" spans="6:13" x14ac:dyDescent="0.2">
      <c r="F405" s="3"/>
      <c r="G405" s="3"/>
      <c r="H405" s="3"/>
      <c r="I405" s="3"/>
      <c r="J405" s="3"/>
      <c r="K405" s="3"/>
      <c r="L405" s="3"/>
      <c r="M405" s="3"/>
    </row>
    <row r="406" spans="6:13" x14ac:dyDescent="0.2">
      <c r="F406" s="3"/>
      <c r="G406" s="3"/>
      <c r="H406" s="3"/>
      <c r="I406" s="3"/>
      <c r="J406" s="3"/>
      <c r="K406" s="3"/>
      <c r="L406" s="3"/>
      <c r="M406" s="3"/>
    </row>
    <row r="407" spans="6:13" x14ac:dyDescent="0.2">
      <c r="F407" s="3"/>
      <c r="G407" s="3"/>
      <c r="H407" s="3"/>
      <c r="I407" s="3"/>
      <c r="J407" s="3"/>
      <c r="K407" s="3"/>
      <c r="L407" s="3"/>
      <c r="M407" s="3"/>
    </row>
    <row r="408" spans="6:13" x14ac:dyDescent="0.2">
      <c r="F408" s="3"/>
      <c r="G408" s="3"/>
      <c r="H408" s="3"/>
      <c r="I408" s="3"/>
      <c r="J408" s="3"/>
      <c r="K408" s="3"/>
      <c r="L408" s="3"/>
      <c r="M408" s="3"/>
    </row>
    <row r="409" spans="6:13" x14ac:dyDescent="0.2">
      <c r="F409" s="3"/>
      <c r="G409" s="3"/>
      <c r="H409" s="3"/>
      <c r="I409" s="3"/>
      <c r="J409" s="3"/>
      <c r="K409" s="3"/>
      <c r="L409" s="3"/>
      <c r="M409" s="3"/>
    </row>
    <row r="410" spans="6:13" x14ac:dyDescent="0.2">
      <c r="F410" s="3"/>
      <c r="G410" s="3"/>
      <c r="H410" s="3"/>
      <c r="I410" s="3"/>
      <c r="J410" s="3"/>
      <c r="K410" s="3"/>
      <c r="L410" s="3"/>
      <c r="M410" s="3"/>
    </row>
    <row r="411" spans="6:13" x14ac:dyDescent="0.2">
      <c r="F411" s="3"/>
      <c r="G411" s="3"/>
      <c r="H411" s="3"/>
      <c r="I411" s="3"/>
      <c r="J411" s="3"/>
      <c r="K411" s="3"/>
      <c r="L411" s="3"/>
      <c r="M411" s="3"/>
    </row>
    <row r="412" spans="6:13" x14ac:dyDescent="0.2">
      <c r="F412" s="3"/>
      <c r="G412" s="3"/>
      <c r="H412" s="3"/>
      <c r="I412" s="3"/>
      <c r="J412" s="3"/>
      <c r="K412" s="3"/>
      <c r="L412" s="3"/>
      <c r="M412" s="3"/>
    </row>
    <row r="413" spans="6:13" x14ac:dyDescent="0.2">
      <c r="F413" s="3"/>
      <c r="G413" s="3"/>
      <c r="H413" s="3"/>
      <c r="I413" s="3"/>
      <c r="J413" s="3"/>
      <c r="K413" s="3"/>
      <c r="L413" s="3"/>
      <c r="M413" s="3"/>
    </row>
    <row r="414" spans="6:13" x14ac:dyDescent="0.2">
      <c r="F414" s="3"/>
      <c r="G414" s="3"/>
      <c r="H414" s="3"/>
      <c r="I414" s="3"/>
      <c r="J414" s="3"/>
      <c r="K414" s="3"/>
      <c r="L414" s="3"/>
      <c r="M414" s="3"/>
    </row>
    <row r="415" spans="6:13" x14ac:dyDescent="0.2">
      <c r="F415" s="3"/>
      <c r="G415" s="3"/>
      <c r="H415" s="3"/>
      <c r="I415" s="3"/>
      <c r="J415" s="3"/>
      <c r="K415" s="3"/>
      <c r="L415" s="3"/>
      <c r="M415" s="3"/>
    </row>
    <row r="416" spans="6:13" x14ac:dyDescent="0.2">
      <c r="F416" s="3"/>
      <c r="G416" s="3"/>
      <c r="H416" s="3"/>
      <c r="I416" s="3"/>
      <c r="J416" s="3"/>
      <c r="K416" s="3"/>
      <c r="L416" s="3"/>
      <c r="M416" s="3"/>
    </row>
    <row r="417" spans="6:13" x14ac:dyDescent="0.2">
      <c r="F417" s="3"/>
      <c r="G417" s="3"/>
      <c r="H417" s="3"/>
      <c r="I417" s="3"/>
      <c r="J417" s="3"/>
      <c r="K417" s="3"/>
      <c r="L417" s="3"/>
      <c r="M417" s="3"/>
    </row>
    <row r="418" spans="6:13" x14ac:dyDescent="0.2">
      <c r="F418" s="3"/>
      <c r="G418" s="3"/>
      <c r="H418" s="3"/>
      <c r="I418" s="3"/>
      <c r="J418" s="3"/>
      <c r="K418" s="3"/>
      <c r="L418" s="3"/>
      <c r="M418" s="3"/>
    </row>
    <row r="419" spans="6:13" x14ac:dyDescent="0.2">
      <c r="F419" s="3"/>
      <c r="G419" s="3"/>
      <c r="H419" s="3"/>
      <c r="I419" s="3"/>
      <c r="J419" s="3"/>
      <c r="K419" s="3"/>
      <c r="L419" s="3"/>
      <c r="M419" s="3"/>
    </row>
    <row r="420" spans="6:13" x14ac:dyDescent="0.2">
      <c r="F420" s="3"/>
      <c r="G420" s="3"/>
      <c r="H420" s="3"/>
      <c r="I420" s="3"/>
      <c r="J420" s="3"/>
      <c r="K420" s="3"/>
      <c r="L420" s="3"/>
      <c r="M420" s="3"/>
    </row>
    <row r="421" spans="6:13" x14ac:dyDescent="0.2">
      <c r="F421" s="3"/>
      <c r="G421" s="3"/>
      <c r="H421" s="3"/>
      <c r="I421" s="3"/>
      <c r="J421" s="3"/>
      <c r="K421" s="3"/>
      <c r="L421" s="3"/>
      <c r="M421" s="3"/>
    </row>
    <row r="422" spans="6:13" x14ac:dyDescent="0.2">
      <c r="F422" s="3"/>
      <c r="G422" s="3"/>
      <c r="H422" s="3"/>
      <c r="I422" s="3"/>
      <c r="J422" s="3"/>
      <c r="K422" s="3"/>
      <c r="L422" s="3"/>
      <c r="M422" s="3"/>
    </row>
    <row r="423" spans="6:13" x14ac:dyDescent="0.2">
      <c r="F423" s="3"/>
      <c r="G423" s="3"/>
      <c r="H423" s="3"/>
      <c r="I423" s="3"/>
      <c r="J423" s="3"/>
      <c r="K423" s="3"/>
      <c r="L423" s="3"/>
      <c r="M423" s="3"/>
    </row>
    <row r="424" spans="6:13" x14ac:dyDescent="0.2">
      <c r="F424" s="3"/>
      <c r="G424" s="3"/>
      <c r="H424" s="3"/>
      <c r="I424" s="3"/>
      <c r="J424" s="3"/>
      <c r="K424" s="3"/>
      <c r="L424" s="3"/>
      <c r="M424" s="3"/>
    </row>
    <row r="425" spans="6:13" x14ac:dyDescent="0.2">
      <c r="F425" s="3"/>
      <c r="G425" s="3"/>
      <c r="H425" s="3"/>
      <c r="I425" s="3"/>
      <c r="J425" s="3"/>
      <c r="K425" s="3"/>
      <c r="L425" s="3"/>
      <c r="M425" s="3"/>
    </row>
    <row r="426" spans="6:13" x14ac:dyDescent="0.2">
      <c r="F426" s="3"/>
      <c r="G426" s="3"/>
      <c r="H426" s="3"/>
      <c r="I426" s="3"/>
      <c r="J426" s="3"/>
      <c r="K426" s="3"/>
      <c r="L426" s="3"/>
      <c r="M426" s="3"/>
    </row>
    <row r="427" spans="6:13" x14ac:dyDescent="0.2">
      <c r="F427" s="3"/>
      <c r="G427" s="3"/>
      <c r="H427" s="3"/>
      <c r="I427" s="3"/>
      <c r="J427" s="3"/>
      <c r="K427" s="3"/>
      <c r="L427" s="3"/>
      <c r="M427" s="3"/>
    </row>
    <row r="428" spans="6:13" x14ac:dyDescent="0.2">
      <c r="F428" s="3"/>
      <c r="G428" s="3"/>
      <c r="H428" s="3"/>
      <c r="I428" s="3"/>
      <c r="J428" s="3"/>
      <c r="K428" s="3"/>
      <c r="L428" s="3"/>
      <c r="M428" s="3"/>
    </row>
    <row r="429" spans="6:13" x14ac:dyDescent="0.2">
      <c r="F429" s="3"/>
      <c r="G429" s="3"/>
      <c r="H429" s="3"/>
      <c r="I429" s="3"/>
      <c r="J429" s="3"/>
      <c r="K429" s="3"/>
      <c r="L429" s="3"/>
      <c r="M429" s="3"/>
    </row>
    <row r="430" spans="6:13" x14ac:dyDescent="0.2">
      <c r="F430" s="3"/>
      <c r="G430" s="3"/>
      <c r="H430" s="3"/>
      <c r="I430" s="3"/>
      <c r="J430" s="3"/>
      <c r="K430" s="3"/>
      <c r="L430" s="3"/>
      <c r="M430" s="3"/>
    </row>
    <row r="431" spans="6:13" x14ac:dyDescent="0.2">
      <c r="F431" s="3"/>
      <c r="G431" s="3"/>
      <c r="H431" s="3"/>
      <c r="I431" s="3"/>
      <c r="J431" s="3"/>
      <c r="K431" s="3"/>
      <c r="L431" s="3"/>
      <c r="M431" s="3"/>
    </row>
    <row r="432" spans="6:13" x14ac:dyDescent="0.2">
      <c r="F432" s="3"/>
      <c r="G432" s="3"/>
      <c r="H432" s="3"/>
      <c r="I432" s="3"/>
      <c r="J432" s="3"/>
      <c r="K432" s="3"/>
      <c r="L432" s="3"/>
      <c r="M432" s="3"/>
    </row>
    <row r="433" spans="6:13" x14ac:dyDescent="0.2">
      <c r="F433" s="3"/>
      <c r="G433" s="3"/>
      <c r="H433" s="3"/>
      <c r="I433" s="3"/>
      <c r="J433" s="3"/>
      <c r="K433" s="3"/>
      <c r="L433" s="3"/>
      <c r="M433" s="3"/>
    </row>
    <row r="434" spans="6:13" x14ac:dyDescent="0.2">
      <c r="F434" s="3"/>
      <c r="G434" s="3"/>
      <c r="H434" s="3"/>
      <c r="I434" s="3"/>
      <c r="J434" s="3"/>
      <c r="K434" s="3"/>
      <c r="L434" s="3"/>
      <c r="M434" s="3"/>
    </row>
    <row r="435" spans="6:13" x14ac:dyDescent="0.2">
      <c r="F435" s="3"/>
      <c r="G435" s="3"/>
      <c r="H435" s="3"/>
      <c r="I435" s="3"/>
      <c r="J435" s="3"/>
      <c r="K435" s="3"/>
      <c r="L435" s="3"/>
      <c r="M435" s="3"/>
    </row>
    <row r="436" spans="6:13" x14ac:dyDescent="0.2">
      <c r="F436" s="3"/>
      <c r="G436" s="3"/>
      <c r="H436" s="3"/>
      <c r="I436" s="3"/>
      <c r="J436" s="3"/>
      <c r="K436" s="3"/>
      <c r="L436" s="3"/>
      <c r="M436" s="3"/>
    </row>
    <row r="437" spans="6:13" x14ac:dyDescent="0.2">
      <c r="F437" s="3"/>
      <c r="G437" s="3"/>
      <c r="H437" s="3"/>
      <c r="I437" s="3"/>
      <c r="J437" s="3"/>
      <c r="K437" s="3"/>
      <c r="L437" s="3"/>
      <c r="M437" s="3"/>
    </row>
    <row r="438" spans="6:13" x14ac:dyDescent="0.2">
      <c r="F438" s="3"/>
      <c r="G438" s="3"/>
      <c r="H438" s="3"/>
      <c r="I438" s="3"/>
      <c r="J438" s="3"/>
      <c r="K438" s="3"/>
      <c r="L438" s="3"/>
      <c r="M438" s="3"/>
    </row>
    <row r="439" spans="6:13" x14ac:dyDescent="0.2">
      <c r="F439" s="3"/>
      <c r="G439" s="3"/>
      <c r="H439" s="3"/>
      <c r="I439" s="3"/>
      <c r="J439" s="3"/>
      <c r="K439" s="3"/>
      <c r="L439" s="3"/>
      <c r="M439" s="3"/>
    </row>
    <row r="440" spans="6:13" x14ac:dyDescent="0.2">
      <c r="F440" s="3"/>
      <c r="G440" s="3"/>
      <c r="H440" s="3"/>
      <c r="I440" s="3"/>
      <c r="J440" s="3"/>
      <c r="K440" s="3"/>
      <c r="L440" s="3"/>
      <c r="M440" s="3"/>
    </row>
    <row r="441" spans="6:13" x14ac:dyDescent="0.2">
      <c r="F441" s="3"/>
      <c r="G441" s="3"/>
      <c r="H441" s="3"/>
      <c r="I441" s="3"/>
      <c r="J441" s="3"/>
      <c r="K441" s="3"/>
      <c r="L441" s="3"/>
      <c r="M441" s="3"/>
    </row>
    <row r="442" spans="6:13" x14ac:dyDescent="0.2">
      <c r="F442" s="3"/>
      <c r="G442" s="3"/>
      <c r="H442" s="3"/>
      <c r="I442" s="3"/>
      <c r="J442" s="3"/>
      <c r="K442" s="3"/>
      <c r="L442" s="3"/>
      <c r="M442" s="3"/>
    </row>
    <row r="443" spans="6:13" x14ac:dyDescent="0.2">
      <c r="F443" s="3"/>
      <c r="G443" s="3"/>
      <c r="H443" s="3"/>
      <c r="I443" s="3"/>
      <c r="J443" s="3"/>
      <c r="K443" s="3"/>
      <c r="L443" s="3"/>
      <c r="M443" s="3"/>
    </row>
    <row r="444" spans="6:13" x14ac:dyDescent="0.2">
      <c r="F444" s="3"/>
      <c r="G444" s="3"/>
      <c r="H444" s="3"/>
      <c r="I444" s="3"/>
      <c r="J444" s="3"/>
      <c r="K444" s="3"/>
      <c r="L444" s="3"/>
      <c r="M444" s="3"/>
    </row>
    <row r="445" spans="6:13" x14ac:dyDescent="0.2">
      <c r="F445" s="3"/>
      <c r="G445" s="3"/>
      <c r="H445" s="3"/>
      <c r="I445" s="3"/>
      <c r="J445" s="3"/>
      <c r="K445" s="3"/>
      <c r="L445" s="3"/>
      <c r="M445" s="3"/>
    </row>
    <row r="446" spans="6:13" x14ac:dyDescent="0.2">
      <c r="F446" s="3"/>
      <c r="G446" s="3"/>
      <c r="H446" s="3"/>
      <c r="I446" s="3"/>
      <c r="J446" s="3"/>
      <c r="K446" s="3"/>
      <c r="L446" s="3"/>
      <c r="M446" s="3"/>
    </row>
    <row r="447" spans="6:13" x14ac:dyDescent="0.2">
      <c r="F447" s="3"/>
      <c r="G447" s="3"/>
      <c r="H447" s="3"/>
      <c r="I447" s="3"/>
      <c r="J447" s="3"/>
      <c r="K447" s="3"/>
      <c r="L447" s="3"/>
      <c r="M447" s="3"/>
    </row>
    <row r="448" spans="6:13" x14ac:dyDescent="0.2">
      <c r="F448" s="3"/>
      <c r="G448" s="3"/>
      <c r="H448" s="3"/>
      <c r="I448" s="3"/>
      <c r="J448" s="3"/>
      <c r="K448" s="3"/>
      <c r="L448" s="3"/>
      <c r="M448" s="3"/>
    </row>
    <row r="449" spans="6:13" x14ac:dyDescent="0.2">
      <c r="F449" s="3"/>
      <c r="G449" s="3"/>
      <c r="H449" s="3"/>
      <c r="I449" s="3"/>
      <c r="J449" s="3"/>
      <c r="K449" s="3"/>
      <c r="L449" s="3"/>
      <c r="M449" s="3"/>
    </row>
    <row r="450" spans="6:13" x14ac:dyDescent="0.2">
      <c r="F450" s="3"/>
      <c r="G450" s="3"/>
      <c r="H450" s="3"/>
      <c r="I450" s="3"/>
      <c r="J450" s="3"/>
      <c r="K450" s="3"/>
      <c r="L450" s="3"/>
      <c r="M450" s="3"/>
    </row>
    <row r="451" spans="6:13" x14ac:dyDescent="0.2">
      <c r="F451" s="3"/>
      <c r="G451" s="3"/>
      <c r="H451" s="3"/>
      <c r="I451" s="3"/>
      <c r="J451" s="3"/>
      <c r="K451" s="3"/>
      <c r="L451" s="3"/>
      <c r="M451" s="3"/>
    </row>
    <row r="452" spans="6:13" x14ac:dyDescent="0.2">
      <c r="F452" s="3"/>
      <c r="G452" s="3"/>
      <c r="H452" s="3"/>
      <c r="I452" s="3"/>
      <c r="J452" s="3"/>
      <c r="K452" s="3"/>
      <c r="L452" s="3"/>
      <c r="M452" s="3"/>
    </row>
    <row r="453" spans="6:13" x14ac:dyDescent="0.2">
      <c r="F453" s="3"/>
      <c r="G453" s="3"/>
      <c r="H453" s="3"/>
      <c r="I453" s="3"/>
      <c r="J453" s="3"/>
      <c r="K453" s="3"/>
      <c r="L453" s="3"/>
      <c r="M453" s="3"/>
    </row>
    <row r="454" spans="6:13" x14ac:dyDescent="0.2">
      <c r="F454" s="3"/>
      <c r="G454" s="3"/>
      <c r="H454" s="3"/>
      <c r="I454" s="3"/>
      <c r="J454" s="3"/>
      <c r="K454" s="3"/>
      <c r="L454" s="3"/>
      <c r="M454" s="3"/>
    </row>
    <row r="455" spans="6:13" x14ac:dyDescent="0.2">
      <c r="F455" s="3"/>
      <c r="G455" s="3"/>
      <c r="H455" s="3"/>
      <c r="I455" s="3"/>
      <c r="J455" s="3"/>
      <c r="K455" s="3"/>
      <c r="L455" s="3"/>
      <c r="M455" s="3"/>
    </row>
    <row r="456" spans="6:13" x14ac:dyDescent="0.2">
      <c r="F456" s="3"/>
      <c r="G456" s="3"/>
      <c r="H456" s="3"/>
      <c r="I456" s="3"/>
      <c r="J456" s="3"/>
      <c r="K456" s="3"/>
      <c r="L456" s="3"/>
      <c r="M456" s="3"/>
    </row>
    <row r="457" spans="6:13" x14ac:dyDescent="0.2">
      <c r="F457" s="3"/>
      <c r="G457" s="3"/>
      <c r="H457" s="3"/>
      <c r="I457" s="3"/>
      <c r="J457" s="3"/>
      <c r="K457" s="3"/>
      <c r="L457" s="3"/>
      <c r="M457" s="3"/>
    </row>
    <row r="458" spans="6:13" x14ac:dyDescent="0.2">
      <c r="F458" s="3"/>
      <c r="G458" s="3"/>
      <c r="H458" s="3"/>
      <c r="I458" s="3"/>
      <c r="J458" s="3"/>
      <c r="K458" s="3"/>
      <c r="L458" s="3"/>
      <c r="M458" s="3"/>
    </row>
    <row r="459" spans="6:13" x14ac:dyDescent="0.2">
      <c r="F459" s="3"/>
      <c r="G459" s="3"/>
      <c r="H459" s="3"/>
      <c r="I459" s="3"/>
      <c r="J459" s="3"/>
      <c r="K459" s="3"/>
      <c r="L459" s="3"/>
      <c r="M459" s="3"/>
    </row>
    <row r="460" spans="6:13" x14ac:dyDescent="0.2">
      <c r="F460" s="3"/>
      <c r="G460" s="3"/>
      <c r="H460" s="3"/>
      <c r="I460" s="3"/>
      <c r="J460" s="3"/>
      <c r="K460" s="3"/>
      <c r="L460" s="3"/>
      <c r="M460" s="3"/>
    </row>
    <row r="461" spans="6:13" x14ac:dyDescent="0.2">
      <c r="F461" s="3"/>
      <c r="G461" s="3"/>
      <c r="H461" s="3"/>
      <c r="I461" s="3"/>
      <c r="J461" s="3"/>
      <c r="K461" s="3"/>
      <c r="L461" s="3"/>
      <c r="M461" s="3"/>
    </row>
    <row r="462" spans="6:13" x14ac:dyDescent="0.2">
      <c r="F462" s="3"/>
      <c r="G462" s="3"/>
      <c r="H462" s="3"/>
      <c r="I462" s="3"/>
      <c r="J462" s="3"/>
      <c r="K462" s="3"/>
      <c r="L462" s="3"/>
      <c r="M462" s="3"/>
    </row>
    <row r="463" spans="6:13" x14ac:dyDescent="0.2">
      <c r="F463" s="3"/>
      <c r="G463" s="3"/>
      <c r="H463" s="3"/>
      <c r="I463" s="3"/>
      <c r="J463" s="3"/>
      <c r="K463" s="3"/>
      <c r="L463" s="3"/>
      <c r="M463" s="3"/>
    </row>
    <row r="464" spans="6:13" x14ac:dyDescent="0.2">
      <c r="F464" s="3"/>
      <c r="G464" s="3"/>
      <c r="H464" s="3"/>
      <c r="I464" s="3"/>
      <c r="J464" s="3"/>
      <c r="K464" s="3"/>
      <c r="L464" s="3"/>
      <c r="M464" s="3"/>
    </row>
    <row r="465" spans="6:13" x14ac:dyDescent="0.2">
      <c r="F465" s="3"/>
      <c r="G465" s="3"/>
      <c r="H465" s="3"/>
      <c r="I465" s="3"/>
      <c r="J465" s="3"/>
      <c r="K465" s="3"/>
      <c r="L465" s="3"/>
      <c r="M465" s="3"/>
    </row>
    <row r="466" spans="6:13" x14ac:dyDescent="0.2">
      <c r="F466" s="3"/>
      <c r="G466" s="3"/>
      <c r="H466" s="3"/>
      <c r="I466" s="3"/>
      <c r="J466" s="3"/>
      <c r="K466" s="3"/>
      <c r="L466" s="3"/>
      <c r="M466" s="3"/>
    </row>
    <row r="467" spans="6:13" x14ac:dyDescent="0.2">
      <c r="F467" s="3"/>
      <c r="G467" s="3"/>
      <c r="H467" s="3"/>
      <c r="I467" s="3"/>
      <c r="J467" s="3"/>
      <c r="K467" s="3"/>
      <c r="L467" s="3"/>
      <c r="M467" s="3"/>
    </row>
    <row r="468" spans="6:13" x14ac:dyDescent="0.2">
      <c r="F468" s="3"/>
      <c r="G468" s="3"/>
      <c r="H468" s="3"/>
      <c r="I468" s="3"/>
      <c r="J468" s="3"/>
      <c r="K468" s="3"/>
      <c r="L468" s="3"/>
      <c r="M468" s="3"/>
    </row>
    <row r="469" spans="6:13" x14ac:dyDescent="0.2">
      <c r="F469" s="3"/>
      <c r="G469" s="3"/>
      <c r="H469" s="3"/>
      <c r="I469" s="3"/>
      <c r="J469" s="3"/>
      <c r="K469" s="3"/>
      <c r="L469" s="3"/>
      <c r="M469" s="3"/>
    </row>
    <row r="470" spans="6:13" x14ac:dyDescent="0.2">
      <c r="F470" s="3"/>
      <c r="G470" s="3"/>
      <c r="H470" s="3"/>
      <c r="I470" s="3"/>
      <c r="J470" s="3"/>
      <c r="K470" s="3"/>
      <c r="L470" s="3"/>
      <c r="M470" s="3"/>
    </row>
    <row r="471" spans="6:13" x14ac:dyDescent="0.2">
      <c r="F471" s="3"/>
      <c r="G471" s="3"/>
      <c r="H471" s="3"/>
      <c r="I471" s="3"/>
      <c r="J471" s="3"/>
      <c r="K471" s="3"/>
      <c r="L471" s="3"/>
      <c r="M471" s="3"/>
    </row>
    <row r="472" spans="6:13" x14ac:dyDescent="0.2">
      <c r="F472" s="3"/>
      <c r="G472" s="3"/>
      <c r="H472" s="3"/>
      <c r="I472" s="3"/>
      <c r="J472" s="3"/>
      <c r="K472" s="3"/>
      <c r="L472" s="3"/>
      <c r="M472" s="3"/>
    </row>
    <row r="473" spans="6:13" x14ac:dyDescent="0.2">
      <c r="F473" s="3"/>
      <c r="G473" s="3"/>
      <c r="H473" s="3"/>
      <c r="I473" s="3"/>
      <c r="J473" s="3"/>
      <c r="K473" s="3"/>
      <c r="L473" s="3"/>
      <c r="M473" s="3"/>
    </row>
    <row r="474" spans="6:13" x14ac:dyDescent="0.2">
      <c r="F474" s="3"/>
      <c r="G474" s="3"/>
      <c r="H474" s="3"/>
      <c r="I474" s="3"/>
      <c r="J474" s="3"/>
      <c r="K474" s="3"/>
      <c r="L474" s="3"/>
      <c r="M474" s="3"/>
    </row>
    <row r="475" spans="6:13" x14ac:dyDescent="0.2">
      <c r="F475" s="3"/>
      <c r="G475" s="3"/>
      <c r="H475" s="3"/>
      <c r="I475" s="3"/>
      <c r="J475" s="3"/>
      <c r="K475" s="3"/>
      <c r="L475" s="3"/>
      <c r="M475" s="3"/>
    </row>
    <row r="476" spans="6:13" x14ac:dyDescent="0.2">
      <c r="F476" s="3"/>
      <c r="G476" s="3"/>
      <c r="H476" s="3"/>
      <c r="I476" s="3"/>
      <c r="J476" s="3"/>
      <c r="K476" s="3"/>
      <c r="L476" s="3"/>
      <c r="M476" s="3"/>
    </row>
    <row r="477" spans="6:13" x14ac:dyDescent="0.2">
      <c r="F477" s="3"/>
      <c r="G477" s="3"/>
      <c r="H477" s="3"/>
      <c r="I477" s="3"/>
      <c r="J477" s="3"/>
      <c r="K477" s="3"/>
      <c r="L477" s="3"/>
      <c r="M477" s="3"/>
    </row>
    <row r="478" spans="6:13" x14ac:dyDescent="0.2">
      <c r="F478" s="3"/>
      <c r="G478" s="3"/>
      <c r="H478" s="3"/>
      <c r="I478" s="3"/>
      <c r="J478" s="3"/>
      <c r="K478" s="3"/>
      <c r="L478" s="3"/>
      <c r="M478" s="3"/>
    </row>
    <row r="479" spans="6:13" x14ac:dyDescent="0.2">
      <c r="F479" s="3"/>
      <c r="G479" s="3"/>
      <c r="H479" s="3"/>
      <c r="I479" s="3"/>
      <c r="J479" s="3"/>
      <c r="K479" s="3"/>
      <c r="L479" s="3"/>
      <c r="M479" s="3"/>
    </row>
    <row r="480" spans="6:13" x14ac:dyDescent="0.2">
      <c r="F480" s="3"/>
      <c r="G480" s="3"/>
      <c r="H480" s="3"/>
      <c r="I480" s="3"/>
      <c r="J480" s="3"/>
      <c r="K480" s="3"/>
      <c r="L480" s="3"/>
      <c r="M480" s="3"/>
    </row>
    <row r="481" spans="6:13" x14ac:dyDescent="0.2">
      <c r="F481" s="3"/>
      <c r="G481" s="3"/>
      <c r="H481" s="3"/>
      <c r="I481" s="3"/>
      <c r="J481" s="3"/>
      <c r="K481" s="3"/>
      <c r="L481" s="3"/>
      <c r="M481" s="3"/>
    </row>
    <row r="482" spans="6:13" x14ac:dyDescent="0.2">
      <c r="F482" s="3"/>
      <c r="G482" s="3"/>
      <c r="H482" s="3"/>
      <c r="I482" s="3"/>
      <c r="J482" s="3"/>
      <c r="K482" s="3"/>
      <c r="L482" s="3"/>
      <c r="M482" s="3"/>
    </row>
    <row r="483" spans="6:13" x14ac:dyDescent="0.2">
      <c r="F483" s="3"/>
      <c r="G483" s="3"/>
      <c r="H483" s="3"/>
      <c r="I483" s="3"/>
      <c r="J483" s="3"/>
      <c r="K483" s="3"/>
      <c r="L483" s="3"/>
      <c r="M483" s="3"/>
    </row>
    <row r="484" spans="6:13" x14ac:dyDescent="0.2">
      <c r="F484" s="3"/>
      <c r="G484" s="3"/>
      <c r="H484" s="3"/>
      <c r="I484" s="3"/>
      <c r="J484" s="3"/>
      <c r="K484" s="3"/>
      <c r="L484" s="3"/>
      <c r="M484" s="3"/>
    </row>
    <row r="485" spans="6:13" x14ac:dyDescent="0.2">
      <c r="F485" s="3"/>
      <c r="G485" s="3"/>
      <c r="H485" s="3"/>
      <c r="I485" s="3"/>
      <c r="J485" s="3"/>
      <c r="K485" s="3"/>
      <c r="L485" s="3"/>
      <c r="M485" s="3"/>
    </row>
    <row r="486" spans="6:13" x14ac:dyDescent="0.2">
      <c r="F486" s="3"/>
      <c r="G486" s="3"/>
      <c r="H486" s="3"/>
      <c r="I486" s="3"/>
      <c r="J486" s="3"/>
      <c r="K486" s="3"/>
      <c r="L486" s="3"/>
      <c r="M486" s="3"/>
    </row>
    <row r="487" spans="6:13" x14ac:dyDescent="0.2">
      <c r="F487" s="3"/>
      <c r="G487" s="3"/>
      <c r="H487" s="3"/>
      <c r="I487" s="3"/>
      <c r="J487" s="3"/>
      <c r="K487" s="3"/>
      <c r="L487" s="3"/>
      <c r="M487" s="3"/>
    </row>
    <row r="488" spans="6:13" x14ac:dyDescent="0.2">
      <c r="F488" s="3"/>
      <c r="G488" s="3"/>
      <c r="H488" s="3"/>
      <c r="I488" s="3"/>
      <c r="J488" s="3"/>
      <c r="K488" s="3"/>
      <c r="L488" s="3"/>
      <c r="M488" s="3"/>
    </row>
    <row r="489" spans="6:13" x14ac:dyDescent="0.2">
      <c r="F489" s="3"/>
      <c r="G489" s="3"/>
      <c r="H489" s="3"/>
      <c r="I489" s="3"/>
      <c r="J489" s="3"/>
      <c r="K489" s="3"/>
      <c r="L489" s="3"/>
      <c r="M489" s="3"/>
    </row>
    <row r="490" spans="6:13" x14ac:dyDescent="0.2">
      <c r="F490" s="3"/>
      <c r="G490" s="3"/>
      <c r="H490" s="3"/>
      <c r="I490" s="3"/>
      <c r="J490" s="3"/>
      <c r="K490" s="3"/>
      <c r="L490" s="3"/>
      <c r="M490" s="3"/>
    </row>
    <row r="491" spans="6:13" x14ac:dyDescent="0.2">
      <c r="F491" s="3"/>
      <c r="G491" s="3"/>
      <c r="H491" s="3"/>
      <c r="I491" s="3"/>
      <c r="J491" s="3"/>
      <c r="K491" s="3"/>
      <c r="L491" s="3"/>
      <c r="M491" s="3"/>
    </row>
    <row r="492" spans="6:13" x14ac:dyDescent="0.2">
      <c r="F492" s="3"/>
      <c r="G492" s="3"/>
      <c r="H492" s="3"/>
      <c r="I492" s="3"/>
      <c r="J492" s="3"/>
      <c r="K492" s="3"/>
      <c r="L492" s="3"/>
      <c r="M492" s="3"/>
    </row>
    <row r="493" spans="6:13" x14ac:dyDescent="0.2">
      <c r="F493" s="3"/>
      <c r="G493" s="3"/>
      <c r="H493" s="3"/>
      <c r="I493" s="3"/>
      <c r="J493" s="3"/>
      <c r="K493" s="3"/>
      <c r="L493" s="3"/>
      <c r="M493" s="3"/>
    </row>
    <row r="494" spans="6:13" x14ac:dyDescent="0.2">
      <c r="F494" s="3"/>
      <c r="G494" s="3"/>
      <c r="H494" s="3"/>
      <c r="I494" s="3"/>
      <c r="J494" s="3"/>
      <c r="K494" s="3"/>
      <c r="L494" s="3"/>
      <c r="M494" s="3"/>
    </row>
    <row r="495" spans="6:13" x14ac:dyDescent="0.2">
      <c r="F495" s="3"/>
      <c r="G495" s="3"/>
      <c r="H495" s="3"/>
      <c r="I495" s="3"/>
      <c r="J495" s="3"/>
      <c r="K495" s="3"/>
      <c r="L495" s="3"/>
      <c r="M495" s="3"/>
    </row>
    <row r="496" spans="6:13" x14ac:dyDescent="0.2">
      <c r="F496" s="3"/>
      <c r="G496" s="3"/>
      <c r="H496" s="3"/>
      <c r="I496" s="3"/>
      <c r="J496" s="3"/>
      <c r="K496" s="3"/>
      <c r="L496" s="3"/>
      <c r="M496" s="3"/>
    </row>
    <row r="497" spans="6:13" x14ac:dyDescent="0.2">
      <c r="F497" s="3"/>
      <c r="G497" s="3"/>
      <c r="H497" s="3"/>
      <c r="I497" s="3"/>
      <c r="J497" s="3"/>
      <c r="K497" s="3"/>
      <c r="L497" s="3"/>
      <c r="M497" s="3"/>
    </row>
    <row r="498" spans="6:13" x14ac:dyDescent="0.2">
      <c r="F498" s="3"/>
      <c r="G498" s="3"/>
      <c r="H498" s="3"/>
      <c r="I498" s="3"/>
      <c r="J498" s="3"/>
      <c r="K498" s="3"/>
      <c r="L498" s="3"/>
      <c r="M498" s="3"/>
    </row>
    <row r="499" spans="6:13" x14ac:dyDescent="0.2">
      <c r="F499" s="3"/>
      <c r="G499" s="3"/>
      <c r="H499" s="3"/>
      <c r="I499" s="3"/>
      <c r="J499" s="3"/>
      <c r="K499" s="3"/>
      <c r="L499" s="3"/>
      <c r="M499" s="3"/>
    </row>
    <row r="500" spans="6:13" x14ac:dyDescent="0.2">
      <c r="F500" s="3"/>
      <c r="G500" s="3"/>
      <c r="H500" s="3"/>
      <c r="I500" s="3"/>
      <c r="J500" s="3"/>
      <c r="K500" s="3"/>
      <c r="L500" s="3"/>
      <c r="M500" s="3"/>
    </row>
    <row r="501" spans="6:13" x14ac:dyDescent="0.2">
      <c r="F501" s="3"/>
      <c r="G501" s="3"/>
      <c r="H501" s="3"/>
      <c r="I501" s="3"/>
      <c r="J501" s="3"/>
      <c r="K501" s="3"/>
      <c r="L501" s="3"/>
      <c r="M501" s="3"/>
    </row>
    <row r="502" spans="6:13" x14ac:dyDescent="0.2">
      <c r="F502" s="3"/>
      <c r="G502" s="3"/>
      <c r="H502" s="3"/>
      <c r="I502" s="3"/>
      <c r="J502" s="3"/>
      <c r="K502" s="3"/>
      <c r="L502" s="3"/>
      <c r="M502" s="3"/>
    </row>
    <row r="503" spans="6:13" x14ac:dyDescent="0.2">
      <c r="F503" s="3"/>
      <c r="G503" s="3"/>
      <c r="H503" s="3"/>
      <c r="I503" s="3"/>
      <c r="J503" s="3"/>
      <c r="K503" s="3"/>
      <c r="L503" s="3"/>
      <c r="M503" s="3"/>
    </row>
    <row r="504" spans="6:13" x14ac:dyDescent="0.2">
      <c r="F504" s="3"/>
      <c r="G504" s="3"/>
      <c r="H504" s="3"/>
      <c r="I504" s="3"/>
      <c r="J504" s="3"/>
      <c r="K504" s="3"/>
      <c r="L504" s="3"/>
      <c r="M504" s="3"/>
    </row>
    <row r="505" spans="6:13" x14ac:dyDescent="0.2">
      <c r="F505" s="3"/>
      <c r="G505" s="3"/>
      <c r="H505" s="3"/>
      <c r="I505" s="3"/>
      <c r="J505" s="3"/>
      <c r="K505" s="3"/>
      <c r="L505" s="3"/>
      <c r="M505" s="3"/>
    </row>
    <row r="506" spans="6:13" x14ac:dyDescent="0.2">
      <c r="F506" s="3"/>
      <c r="G506" s="3"/>
      <c r="H506" s="3"/>
      <c r="I506" s="3"/>
      <c r="J506" s="3"/>
      <c r="K506" s="3"/>
      <c r="L506" s="3"/>
      <c r="M506" s="3"/>
    </row>
    <row r="507" spans="6:13" x14ac:dyDescent="0.2">
      <c r="F507" s="3"/>
      <c r="G507" s="3"/>
      <c r="H507" s="3"/>
      <c r="I507" s="3"/>
      <c r="J507" s="3"/>
      <c r="K507" s="3"/>
      <c r="L507" s="3"/>
      <c r="M507" s="3"/>
    </row>
    <row r="508" spans="6:13" x14ac:dyDescent="0.2">
      <c r="F508" s="3"/>
      <c r="G508" s="3"/>
      <c r="H508" s="3"/>
      <c r="I508" s="3"/>
      <c r="J508" s="3"/>
      <c r="K508" s="3"/>
      <c r="L508" s="3"/>
      <c r="M508" s="3"/>
    </row>
    <row r="509" spans="6:13" x14ac:dyDescent="0.2">
      <c r="F509" s="3"/>
      <c r="G509" s="3"/>
      <c r="H509" s="3"/>
      <c r="I509" s="3"/>
      <c r="J509" s="3"/>
      <c r="K509" s="3"/>
      <c r="L509" s="3"/>
      <c r="M509" s="3"/>
    </row>
    <row r="510" spans="6:13" x14ac:dyDescent="0.2">
      <c r="F510" s="3"/>
      <c r="G510" s="3"/>
      <c r="H510" s="3"/>
      <c r="I510" s="3"/>
      <c r="J510" s="3"/>
      <c r="K510" s="3"/>
      <c r="L510" s="3"/>
      <c r="M510" s="3"/>
    </row>
    <row r="511" spans="6:13" x14ac:dyDescent="0.2">
      <c r="F511" s="3"/>
      <c r="G511" s="3"/>
      <c r="H511" s="3"/>
      <c r="I511" s="3"/>
      <c r="J511" s="3"/>
      <c r="K511" s="3"/>
      <c r="L511" s="3"/>
      <c r="M511" s="3"/>
    </row>
    <row r="512" spans="6:13" x14ac:dyDescent="0.2">
      <c r="F512" s="3"/>
      <c r="G512" s="3"/>
      <c r="H512" s="3"/>
      <c r="I512" s="3"/>
      <c r="J512" s="3"/>
      <c r="K512" s="3"/>
      <c r="L512" s="3"/>
      <c r="M512" s="3"/>
    </row>
    <row r="513" spans="6:13" x14ac:dyDescent="0.2">
      <c r="F513" s="3"/>
      <c r="G513" s="3"/>
      <c r="H513" s="3"/>
      <c r="I513" s="3"/>
      <c r="J513" s="3"/>
      <c r="K513" s="3"/>
      <c r="L513" s="3"/>
      <c r="M513" s="3"/>
    </row>
    <row r="514" spans="6:13" x14ac:dyDescent="0.2">
      <c r="F514" s="3"/>
      <c r="G514" s="3"/>
      <c r="H514" s="3"/>
      <c r="I514" s="3"/>
      <c r="J514" s="3"/>
      <c r="K514" s="3"/>
      <c r="L514" s="3"/>
      <c r="M514" s="3"/>
    </row>
    <row r="515" spans="6:13" x14ac:dyDescent="0.2">
      <c r="F515" s="3"/>
      <c r="G515" s="3"/>
      <c r="H515" s="3"/>
      <c r="I515" s="3"/>
      <c r="J515" s="3"/>
      <c r="K515" s="3"/>
      <c r="L515" s="3"/>
      <c r="M515" s="3"/>
    </row>
    <row r="516" spans="6:13" x14ac:dyDescent="0.2">
      <c r="F516" s="3"/>
      <c r="G516" s="3"/>
      <c r="H516" s="3"/>
      <c r="I516" s="3"/>
      <c r="J516" s="3"/>
      <c r="K516" s="3"/>
      <c r="L516" s="3"/>
      <c r="M516" s="3"/>
    </row>
    <row r="517" spans="6:13" x14ac:dyDescent="0.2">
      <c r="F517" s="3"/>
      <c r="G517" s="3"/>
      <c r="H517" s="3"/>
      <c r="I517" s="3"/>
      <c r="J517" s="3"/>
      <c r="K517" s="3"/>
      <c r="L517" s="3"/>
      <c r="M517" s="3"/>
    </row>
    <row r="518" spans="6:13" x14ac:dyDescent="0.2">
      <c r="F518" s="3"/>
      <c r="G518" s="3"/>
      <c r="H518" s="3"/>
      <c r="I518" s="3"/>
      <c r="J518" s="3"/>
      <c r="K518" s="3"/>
      <c r="L518" s="3"/>
      <c r="M518" s="3"/>
    </row>
    <row r="519" spans="6:13" x14ac:dyDescent="0.2">
      <c r="F519" s="3"/>
      <c r="G519" s="3"/>
      <c r="H519" s="3"/>
      <c r="I519" s="3"/>
      <c r="J519" s="3"/>
      <c r="K519" s="3"/>
      <c r="L519" s="3"/>
      <c r="M519" s="3"/>
    </row>
    <row r="520" spans="6:13" x14ac:dyDescent="0.2">
      <c r="F520" s="3"/>
      <c r="G520" s="3"/>
      <c r="H520" s="3"/>
      <c r="I520" s="3"/>
      <c r="J520" s="3"/>
      <c r="K520" s="3"/>
      <c r="L520" s="3"/>
      <c r="M520" s="3"/>
    </row>
    <row r="521" spans="6:13" x14ac:dyDescent="0.2">
      <c r="F521" s="3"/>
      <c r="G521" s="3"/>
      <c r="H521" s="3"/>
      <c r="I521" s="3"/>
      <c r="J521" s="3"/>
      <c r="K521" s="3"/>
      <c r="L521" s="3"/>
      <c r="M521" s="3"/>
    </row>
    <row r="522" spans="6:13" x14ac:dyDescent="0.2">
      <c r="F522" s="3"/>
      <c r="G522" s="3"/>
      <c r="H522" s="3"/>
      <c r="I522" s="3"/>
      <c r="J522" s="3"/>
      <c r="K522" s="3"/>
      <c r="L522" s="3"/>
      <c r="M522" s="3"/>
    </row>
    <row r="523" spans="6:13" x14ac:dyDescent="0.2">
      <c r="F523" s="3"/>
      <c r="G523" s="3"/>
      <c r="H523" s="3"/>
      <c r="I523" s="3"/>
      <c r="J523" s="3"/>
      <c r="K523" s="3"/>
      <c r="L523" s="3"/>
      <c r="M523" s="3"/>
    </row>
    <row r="524" spans="6:13" x14ac:dyDescent="0.2">
      <c r="F524" s="3"/>
      <c r="G524" s="3"/>
      <c r="H524" s="3"/>
      <c r="I524" s="3"/>
      <c r="J524" s="3"/>
      <c r="K524" s="3"/>
      <c r="L524" s="3"/>
      <c r="M524" s="3"/>
    </row>
    <row r="525" spans="6:13" x14ac:dyDescent="0.2">
      <c r="F525" s="3"/>
      <c r="G525" s="3"/>
      <c r="H525" s="3"/>
      <c r="I525" s="3"/>
      <c r="J525" s="3"/>
      <c r="K525" s="3"/>
      <c r="L525" s="3"/>
      <c r="M525" s="3"/>
    </row>
    <row r="526" spans="6:13" x14ac:dyDescent="0.2">
      <c r="F526" s="3"/>
      <c r="G526" s="3"/>
      <c r="H526" s="3"/>
      <c r="I526" s="3"/>
      <c r="J526" s="3"/>
      <c r="K526" s="3"/>
      <c r="L526" s="3"/>
      <c r="M526" s="3"/>
    </row>
    <row r="527" spans="6:13" x14ac:dyDescent="0.2">
      <c r="F527" s="3"/>
      <c r="G527" s="3"/>
      <c r="H527" s="3"/>
      <c r="I527" s="3"/>
      <c r="J527" s="3"/>
      <c r="K527" s="3"/>
      <c r="L527" s="3"/>
      <c r="M527" s="3"/>
    </row>
    <row r="528" spans="6:13" x14ac:dyDescent="0.2">
      <c r="F528" s="3"/>
      <c r="G528" s="3"/>
      <c r="H528" s="3"/>
      <c r="I528" s="3"/>
      <c r="J528" s="3"/>
      <c r="K528" s="3"/>
      <c r="L528" s="3"/>
      <c r="M528" s="3"/>
    </row>
    <row r="529" spans="6:13" x14ac:dyDescent="0.2">
      <c r="F529" s="3"/>
      <c r="G529" s="3"/>
      <c r="H529" s="3"/>
      <c r="I529" s="3"/>
      <c r="J529" s="3"/>
      <c r="K529" s="3"/>
      <c r="L529" s="3"/>
      <c r="M529" s="3"/>
    </row>
    <row r="530" spans="6:13" x14ac:dyDescent="0.2">
      <c r="F530" s="3"/>
      <c r="G530" s="3"/>
      <c r="H530" s="3"/>
      <c r="I530" s="3"/>
      <c r="J530" s="3"/>
      <c r="K530" s="3"/>
      <c r="L530" s="3"/>
      <c r="M530" s="3"/>
    </row>
    <row r="531" spans="6:13" x14ac:dyDescent="0.2">
      <c r="F531" s="3"/>
      <c r="G531" s="3"/>
      <c r="H531" s="3"/>
      <c r="I531" s="3"/>
      <c r="J531" s="3"/>
      <c r="K531" s="3"/>
      <c r="L531" s="3"/>
      <c r="M531" s="3"/>
    </row>
    <row r="532" spans="6:13" x14ac:dyDescent="0.2">
      <c r="F532" s="3"/>
      <c r="G532" s="3"/>
      <c r="H532" s="3"/>
      <c r="I532" s="3"/>
      <c r="J532" s="3"/>
      <c r="K532" s="3"/>
      <c r="L532" s="3"/>
      <c r="M532" s="3"/>
    </row>
    <row r="533" spans="6:13" x14ac:dyDescent="0.2">
      <c r="F533" s="3"/>
      <c r="G533" s="3"/>
      <c r="H533" s="3"/>
      <c r="I533" s="3"/>
      <c r="J533" s="3"/>
      <c r="K533" s="3"/>
      <c r="L533" s="3"/>
      <c r="M533" s="3"/>
    </row>
    <row r="534" spans="6:13" x14ac:dyDescent="0.2">
      <c r="F534" s="3"/>
      <c r="G534" s="3"/>
      <c r="H534" s="3"/>
      <c r="I534" s="3"/>
      <c r="J534" s="3"/>
      <c r="K534" s="3"/>
      <c r="L534" s="3"/>
      <c r="M534" s="3"/>
    </row>
    <row r="535" spans="6:13" x14ac:dyDescent="0.2">
      <c r="F535" s="3"/>
      <c r="G535" s="3"/>
      <c r="H535" s="3"/>
      <c r="I535" s="3"/>
      <c r="J535" s="3"/>
      <c r="K535" s="3"/>
      <c r="L535" s="3"/>
      <c r="M535" s="3"/>
    </row>
    <row r="536" spans="6:13" x14ac:dyDescent="0.2">
      <c r="F536" s="3"/>
      <c r="G536" s="3"/>
      <c r="H536" s="3"/>
      <c r="I536" s="3"/>
      <c r="J536" s="3"/>
      <c r="K536" s="3"/>
      <c r="L536" s="3"/>
      <c r="M536" s="3"/>
    </row>
    <row r="537" spans="6:13" x14ac:dyDescent="0.2">
      <c r="F537" s="3"/>
      <c r="G537" s="3"/>
      <c r="H537" s="3"/>
      <c r="I537" s="3"/>
      <c r="J537" s="3"/>
      <c r="K537" s="3"/>
      <c r="L537" s="3"/>
      <c r="M537" s="3"/>
    </row>
    <row r="538" spans="6:13" x14ac:dyDescent="0.2">
      <c r="F538" s="3"/>
      <c r="G538" s="3"/>
      <c r="H538" s="3"/>
      <c r="I538" s="3"/>
      <c r="J538" s="3"/>
      <c r="K538" s="3"/>
      <c r="L538" s="3"/>
      <c r="M538" s="3"/>
    </row>
    <row r="539" spans="6:13" x14ac:dyDescent="0.2">
      <c r="F539" s="3"/>
      <c r="G539" s="3"/>
      <c r="H539" s="3"/>
      <c r="I539" s="3"/>
      <c r="J539" s="3"/>
      <c r="K539" s="3"/>
      <c r="L539" s="3"/>
      <c r="M539" s="3"/>
    </row>
    <row r="540" spans="6:13" x14ac:dyDescent="0.2">
      <c r="F540" s="3"/>
      <c r="G540" s="3"/>
      <c r="H540" s="3"/>
      <c r="I540" s="3"/>
      <c r="J540" s="3"/>
      <c r="K540" s="3"/>
      <c r="L540" s="3"/>
      <c r="M540" s="3"/>
    </row>
    <row r="541" spans="6:13" x14ac:dyDescent="0.2">
      <c r="F541" s="3"/>
      <c r="G541" s="3"/>
      <c r="H541" s="3"/>
      <c r="I541" s="3"/>
      <c r="J541" s="3"/>
      <c r="K541" s="3"/>
      <c r="L541" s="3"/>
      <c r="M541" s="3"/>
    </row>
    <row r="542" spans="6:13" x14ac:dyDescent="0.2">
      <c r="F542" s="3"/>
      <c r="G542" s="3"/>
      <c r="H542" s="3"/>
      <c r="I542" s="3"/>
      <c r="J542" s="3"/>
      <c r="K542" s="3"/>
      <c r="L542" s="3"/>
      <c r="M542" s="3"/>
    </row>
    <row r="543" spans="6:13" x14ac:dyDescent="0.2">
      <c r="F543" s="3"/>
      <c r="G543" s="3"/>
      <c r="H543" s="3"/>
      <c r="I543" s="3"/>
      <c r="J543" s="3"/>
      <c r="K543" s="3"/>
      <c r="L543" s="3"/>
      <c r="M543" s="3"/>
    </row>
    <row r="544" spans="6:13" x14ac:dyDescent="0.2">
      <c r="F544" s="3"/>
      <c r="G544" s="3"/>
      <c r="H544" s="3"/>
      <c r="I544" s="3"/>
      <c r="J544" s="3"/>
      <c r="K544" s="3"/>
      <c r="L544" s="3"/>
      <c r="M544" s="3"/>
    </row>
    <row r="545" spans="6:13" x14ac:dyDescent="0.2">
      <c r="F545" s="3"/>
      <c r="G545" s="3"/>
      <c r="H545" s="3"/>
      <c r="I545" s="3"/>
      <c r="J545" s="3"/>
      <c r="K545" s="3"/>
      <c r="L545" s="3"/>
      <c r="M545" s="3"/>
    </row>
    <row r="546" spans="6:13" x14ac:dyDescent="0.2">
      <c r="F546" s="3"/>
      <c r="G546" s="3"/>
      <c r="H546" s="3"/>
      <c r="I546" s="3"/>
      <c r="J546" s="3"/>
      <c r="K546" s="3"/>
      <c r="L546" s="3"/>
      <c r="M546" s="3"/>
    </row>
    <row r="547" spans="6:13" x14ac:dyDescent="0.2">
      <c r="F547" s="3"/>
      <c r="G547" s="3"/>
      <c r="H547" s="3"/>
      <c r="I547" s="3"/>
      <c r="J547" s="3"/>
      <c r="K547" s="3"/>
      <c r="L547" s="3"/>
      <c r="M547" s="3"/>
    </row>
    <row r="548" spans="6:13" x14ac:dyDescent="0.2">
      <c r="F548" s="3"/>
      <c r="G548" s="3"/>
      <c r="H548" s="3"/>
      <c r="I548" s="3"/>
      <c r="J548" s="3"/>
      <c r="K548" s="3"/>
      <c r="L548" s="3"/>
      <c r="M548" s="3"/>
    </row>
    <row r="549" spans="6:13" x14ac:dyDescent="0.2">
      <c r="F549" s="3"/>
      <c r="G549" s="3"/>
      <c r="H549" s="3"/>
      <c r="I549" s="3"/>
      <c r="J549" s="3"/>
      <c r="K549" s="3"/>
      <c r="L549" s="3"/>
      <c r="M549" s="3"/>
    </row>
    <row r="550" spans="6:13" x14ac:dyDescent="0.2">
      <c r="F550" s="3"/>
      <c r="G550" s="3"/>
      <c r="H550" s="3"/>
      <c r="I550" s="3"/>
      <c r="J550" s="3"/>
      <c r="K550" s="3"/>
      <c r="L550" s="3"/>
      <c r="M550" s="3"/>
    </row>
    <row r="551" spans="6:13" x14ac:dyDescent="0.2">
      <c r="F551" s="3"/>
      <c r="G551" s="3"/>
      <c r="H551" s="3"/>
      <c r="I551" s="3"/>
      <c r="J551" s="3"/>
      <c r="K551" s="3"/>
      <c r="L551" s="3"/>
      <c r="M551" s="3"/>
    </row>
    <row r="552" spans="6:13" x14ac:dyDescent="0.2">
      <c r="F552" s="3"/>
      <c r="G552" s="3"/>
      <c r="H552" s="3"/>
      <c r="I552" s="3"/>
      <c r="J552" s="3"/>
      <c r="K552" s="3"/>
      <c r="L552" s="3"/>
      <c r="M552" s="3"/>
    </row>
    <row r="553" spans="6:13" x14ac:dyDescent="0.2">
      <c r="F553" s="3"/>
      <c r="G553" s="3"/>
      <c r="H553" s="3"/>
      <c r="I553" s="3"/>
      <c r="J553" s="3"/>
      <c r="K553" s="3"/>
      <c r="L553" s="3"/>
      <c r="M553" s="3"/>
    </row>
    <row r="554" spans="6:13" x14ac:dyDescent="0.2">
      <c r="F554" s="3"/>
      <c r="G554" s="3"/>
      <c r="H554" s="3"/>
      <c r="I554" s="3"/>
      <c r="J554" s="3"/>
      <c r="K554" s="3"/>
      <c r="L554" s="3"/>
      <c r="M554" s="3"/>
    </row>
    <row r="555" spans="6:13" x14ac:dyDescent="0.2">
      <c r="F555" s="3"/>
      <c r="G555" s="3"/>
      <c r="H555" s="3"/>
      <c r="I555" s="3"/>
      <c r="J555" s="3"/>
      <c r="K555" s="3"/>
      <c r="L555" s="3"/>
      <c r="M555" s="3"/>
    </row>
    <row r="556" spans="6:13" x14ac:dyDescent="0.2">
      <c r="F556" s="3"/>
      <c r="G556" s="3"/>
      <c r="H556" s="3"/>
      <c r="I556" s="3"/>
      <c r="J556" s="3"/>
      <c r="K556" s="3"/>
      <c r="L556" s="3"/>
      <c r="M556" s="3"/>
    </row>
    <row r="557" spans="6:13" x14ac:dyDescent="0.2">
      <c r="F557" s="3"/>
      <c r="G557" s="3"/>
      <c r="H557" s="3"/>
      <c r="I557" s="3"/>
      <c r="J557" s="3"/>
      <c r="K557" s="3"/>
      <c r="L557" s="3"/>
      <c r="M557" s="3"/>
    </row>
    <row r="558" spans="6:13" x14ac:dyDescent="0.2">
      <c r="F558" s="3"/>
      <c r="G558" s="3"/>
      <c r="H558" s="3"/>
      <c r="I558" s="3"/>
      <c r="J558" s="3"/>
      <c r="K558" s="3"/>
      <c r="L558" s="3"/>
      <c r="M558" s="3"/>
    </row>
    <row r="559" spans="6:13" x14ac:dyDescent="0.2">
      <c r="F559" s="3"/>
      <c r="G559" s="3"/>
      <c r="H559" s="3"/>
      <c r="I559" s="3"/>
      <c r="J559" s="3"/>
      <c r="K559" s="3"/>
      <c r="L559" s="3"/>
      <c r="M559" s="3"/>
    </row>
    <row r="560" spans="6:13" x14ac:dyDescent="0.2">
      <c r="F560" s="3"/>
      <c r="G560" s="3"/>
      <c r="H560" s="3"/>
      <c r="I560" s="3"/>
      <c r="J560" s="3"/>
      <c r="K560" s="3"/>
      <c r="L560" s="3"/>
      <c r="M560" s="3"/>
    </row>
    <row r="561" spans="6:13" x14ac:dyDescent="0.2">
      <c r="F561" s="3"/>
      <c r="G561" s="3"/>
      <c r="H561" s="3"/>
      <c r="I561" s="3"/>
      <c r="J561" s="3"/>
      <c r="K561" s="3"/>
      <c r="L561" s="3"/>
      <c r="M561" s="3"/>
    </row>
    <row r="562" spans="6:13" x14ac:dyDescent="0.2">
      <c r="F562" s="3"/>
      <c r="G562" s="3"/>
      <c r="H562" s="3"/>
      <c r="I562" s="3"/>
      <c r="J562" s="3"/>
      <c r="K562" s="3"/>
      <c r="L562" s="3"/>
      <c r="M562" s="3"/>
    </row>
    <row r="563" spans="6:13" x14ac:dyDescent="0.2">
      <c r="F563" s="3"/>
      <c r="G563" s="3"/>
      <c r="H563" s="3"/>
      <c r="I563" s="3"/>
      <c r="J563" s="3"/>
      <c r="K563" s="3"/>
      <c r="L563" s="3"/>
      <c r="M563" s="3"/>
    </row>
    <row r="564" spans="6:13" x14ac:dyDescent="0.2">
      <c r="F564" s="3"/>
      <c r="G564" s="3"/>
      <c r="H564" s="3"/>
      <c r="I564" s="3"/>
      <c r="J564" s="3"/>
      <c r="K564" s="3"/>
      <c r="L564" s="3"/>
      <c r="M564" s="3"/>
    </row>
    <row r="565" spans="6:13" x14ac:dyDescent="0.2">
      <c r="F565" s="3"/>
      <c r="G565" s="3"/>
      <c r="H565" s="3"/>
      <c r="I565" s="3"/>
      <c r="J565" s="3"/>
      <c r="K565" s="3"/>
      <c r="L565" s="3"/>
      <c r="M565" s="3"/>
    </row>
    <row r="566" spans="6:13" x14ac:dyDescent="0.2">
      <c r="F566" s="3"/>
      <c r="G566" s="3"/>
      <c r="H566" s="3"/>
      <c r="I566" s="3"/>
      <c r="J566" s="3"/>
      <c r="K566" s="3"/>
      <c r="L566" s="3"/>
      <c r="M566" s="3"/>
    </row>
    <row r="567" spans="6:13" x14ac:dyDescent="0.2">
      <c r="F567" s="3"/>
      <c r="G567" s="3"/>
      <c r="H567" s="3"/>
      <c r="I567" s="3"/>
      <c r="J567" s="3"/>
      <c r="K567" s="3"/>
      <c r="L567" s="3"/>
      <c r="M567" s="3"/>
    </row>
    <row r="568" spans="6:13" x14ac:dyDescent="0.2">
      <c r="F568" s="3"/>
      <c r="G568" s="3"/>
      <c r="H568" s="3"/>
      <c r="I568" s="3"/>
      <c r="J568" s="3"/>
      <c r="K568" s="3"/>
      <c r="L568" s="3"/>
      <c r="M568" s="3"/>
    </row>
    <row r="569" spans="6:13" x14ac:dyDescent="0.2">
      <c r="F569" s="3"/>
      <c r="G569" s="3"/>
      <c r="H569" s="3"/>
      <c r="I569" s="3"/>
      <c r="J569" s="3"/>
      <c r="K569" s="3"/>
      <c r="L569" s="3"/>
      <c r="M569" s="3"/>
    </row>
    <row r="570" spans="6:13" x14ac:dyDescent="0.2">
      <c r="F570" s="3"/>
      <c r="G570" s="3"/>
      <c r="H570" s="3"/>
      <c r="I570" s="3"/>
      <c r="J570" s="3"/>
      <c r="K570" s="3"/>
      <c r="L570" s="3"/>
      <c r="M570" s="3"/>
    </row>
    <row r="571" spans="6:13" x14ac:dyDescent="0.2">
      <c r="F571" s="3"/>
      <c r="G571" s="3"/>
      <c r="H571" s="3"/>
      <c r="I571" s="3"/>
      <c r="J571" s="3"/>
      <c r="K571" s="3"/>
      <c r="L571" s="3"/>
      <c r="M571" s="3"/>
    </row>
    <row r="572" spans="6:13" x14ac:dyDescent="0.2">
      <c r="F572" s="3"/>
      <c r="G572" s="3"/>
      <c r="H572" s="3"/>
      <c r="I572" s="3"/>
      <c r="J572" s="3"/>
      <c r="K572" s="3"/>
      <c r="L572" s="3"/>
      <c r="M572" s="3"/>
    </row>
    <row r="573" spans="6:13" x14ac:dyDescent="0.2">
      <c r="F573" s="3"/>
      <c r="G573" s="3"/>
      <c r="H573" s="3"/>
      <c r="I573" s="3"/>
      <c r="J573" s="3"/>
      <c r="K573" s="3"/>
      <c r="L573" s="3"/>
      <c r="M573" s="3"/>
    </row>
    <row r="574" spans="6:13" x14ac:dyDescent="0.2">
      <c r="F574" s="3"/>
      <c r="G574" s="3"/>
      <c r="H574" s="3"/>
      <c r="I574" s="3"/>
      <c r="J574" s="3"/>
      <c r="K574" s="3"/>
      <c r="L574" s="3"/>
      <c r="M574" s="3"/>
    </row>
    <row r="575" spans="6:13" x14ac:dyDescent="0.2">
      <c r="F575" s="3"/>
      <c r="G575" s="3"/>
      <c r="H575" s="3"/>
      <c r="I575" s="3"/>
      <c r="J575" s="3"/>
      <c r="K575" s="3"/>
      <c r="L575" s="3"/>
      <c r="M575" s="3"/>
    </row>
    <row r="576" spans="6:13" x14ac:dyDescent="0.2">
      <c r="F576" s="3"/>
      <c r="G576" s="3"/>
      <c r="H576" s="3"/>
      <c r="I576" s="3"/>
      <c r="J576" s="3"/>
      <c r="K576" s="3"/>
      <c r="L576" s="3"/>
      <c r="M576" s="3"/>
    </row>
    <row r="577" spans="6:13" x14ac:dyDescent="0.2">
      <c r="F577" s="3"/>
      <c r="G577" s="3"/>
      <c r="H577" s="3"/>
      <c r="I577" s="3"/>
      <c r="J577" s="3"/>
      <c r="K577" s="3"/>
      <c r="L577" s="3"/>
      <c r="M577" s="3"/>
    </row>
    <row r="578" spans="6:13" x14ac:dyDescent="0.2">
      <c r="F578" s="3"/>
      <c r="G578" s="3"/>
      <c r="H578" s="3"/>
      <c r="I578" s="3"/>
      <c r="J578" s="3"/>
      <c r="K578" s="3"/>
      <c r="L578" s="3"/>
      <c r="M578" s="3"/>
    </row>
    <row r="579" spans="6:13" x14ac:dyDescent="0.2">
      <c r="F579" s="3"/>
      <c r="G579" s="3"/>
      <c r="H579" s="3"/>
      <c r="I579" s="3"/>
      <c r="J579" s="3"/>
      <c r="K579" s="3"/>
      <c r="L579" s="3"/>
      <c r="M579" s="3"/>
    </row>
    <row r="580" spans="6:13" x14ac:dyDescent="0.2">
      <c r="F580" s="3"/>
      <c r="G580" s="3"/>
      <c r="H580" s="3"/>
      <c r="I580" s="3"/>
      <c r="J580" s="3"/>
      <c r="K580" s="3"/>
      <c r="L580" s="3"/>
      <c r="M580" s="3"/>
    </row>
    <row r="581" spans="6:13" x14ac:dyDescent="0.2">
      <c r="F581" s="3"/>
      <c r="G581" s="3"/>
      <c r="H581" s="3"/>
      <c r="I581" s="3"/>
      <c r="J581" s="3"/>
      <c r="K581" s="3"/>
      <c r="L581" s="3"/>
      <c r="M581" s="3"/>
    </row>
    <row r="582" spans="6:13" x14ac:dyDescent="0.2">
      <c r="F582" s="3"/>
      <c r="G582" s="3"/>
      <c r="H582" s="3"/>
      <c r="I582" s="3"/>
      <c r="J582" s="3"/>
      <c r="K582" s="3"/>
      <c r="L582" s="3"/>
      <c r="M582" s="3"/>
    </row>
    <row r="583" spans="6:13" x14ac:dyDescent="0.2">
      <c r="F583" s="3"/>
      <c r="G583" s="3"/>
      <c r="H583" s="3"/>
      <c r="I583" s="3"/>
      <c r="J583" s="3"/>
      <c r="K583" s="3"/>
      <c r="L583" s="3"/>
      <c r="M583" s="3"/>
    </row>
    <row r="584" spans="6:13" x14ac:dyDescent="0.2">
      <c r="F584" s="3"/>
      <c r="G584" s="3"/>
      <c r="H584" s="3"/>
      <c r="I584" s="3"/>
      <c r="J584" s="3"/>
      <c r="K584" s="3"/>
      <c r="L584" s="3"/>
      <c r="M584" s="3"/>
    </row>
    <row r="585" spans="6:13" x14ac:dyDescent="0.2">
      <c r="F585" s="3"/>
      <c r="G585" s="3"/>
      <c r="H585" s="3"/>
      <c r="I585" s="3"/>
      <c r="J585" s="3"/>
      <c r="K585" s="3"/>
      <c r="L585" s="3"/>
      <c r="M585" s="3"/>
    </row>
    <row r="586" spans="6:13" x14ac:dyDescent="0.2">
      <c r="F586" s="3"/>
      <c r="G586" s="3"/>
      <c r="H586" s="3"/>
      <c r="I586" s="3"/>
      <c r="J586" s="3"/>
      <c r="K586" s="3"/>
      <c r="L586" s="3"/>
      <c r="M586" s="3"/>
    </row>
    <row r="587" spans="6:13" x14ac:dyDescent="0.2">
      <c r="F587" s="3"/>
      <c r="G587" s="3"/>
      <c r="H587" s="3"/>
      <c r="I587" s="3"/>
      <c r="J587" s="3"/>
      <c r="K587" s="3"/>
      <c r="L587" s="3"/>
      <c r="M587" s="3"/>
    </row>
    <row r="588" spans="6:13" x14ac:dyDescent="0.2">
      <c r="F588" s="3"/>
      <c r="G588" s="3"/>
      <c r="H588" s="3"/>
      <c r="I588" s="3"/>
      <c r="J588" s="3"/>
      <c r="K588" s="3"/>
      <c r="L588" s="3"/>
      <c r="M588" s="3"/>
    </row>
    <row r="589" spans="6:13" x14ac:dyDescent="0.2">
      <c r="F589" s="3"/>
      <c r="G589" s="3"/>
      <c r="H589" s="3"/>
      <c r="I589" s="3"/>
      <c r="J589" s="3"/>
      <c r="K589" s="3"/>
      <c r="L589" s="3"/>
      <c r="M589" s="3"/>
    </row>
    <row r="590" spans="6:13" x14ac:dyDescent="0.2">
      <c r="F590" s="3"/>
      <c r="G590" s="3"/>
      <c r="H590" s="3"/>
      <c r="I590" s="3"/>
      <c r="J590" s="3"/>
      <c r="K590" s="3"/>
      <c r="L590" s="3"/>
      <c r="M590" s="3"/>
    </row>
    <row r="591" spans="6:13" x14ac:dyDescent="0.2">
      <c r="F591" s="3"/>
      <c r="G591" s="3"/>
      <c r="H591" s="3"/>
      <c r="I591" s="3"/>
      <c r="J591" s="3"/>
      <c r="K591" s="3"/>
      <c r="L591" s="3"/>
      <c r="M591" s="3"/>
    </row>
    <row r="592" spans="6:13" x14ac:dyDescent="0.2">
      <c r="F592" s="3"/>
      <c r="G592" s="3"/>
      <c r="H592" s="3"/>
      <c r="I592" s="3"/>
      <c r="J592" s="3"/>
      <c r="K592" s="3"/>
      <c r="L592" s="3"/>
      <c r="M592" s="3"/>
    </row>
    <row r="593" spans="6:13" x14ac:dyDescent="0.2">
      <c r="F593" s="3"/>
      <c r="G593" s="3"/>
      <c r="H593" s="3"/>
      <c r="I593" s="3"/>
      <c r="J593" s="3"/>
      <c r="K593" s="3"/>
      <c r="L593" s="3"/>
      <c r="M593" s="3"/>
    </row>
    <row r="594" spans="6:13" x14ac:dyDescent="0.2">
      <c r="F594" s="3"/>
      <c r="G594" s="3"/>
      <c r="H594" s="3"/>
      <c r="I594" s="3"/>
      <c r="J594" s="3"/>
      <c r="K594" s="3"/>
      <c r="L594" s="3"/>
      <c r="M594" s="3"/>
    </row>
    <row r="595" spans="6:13" x14ac:dyDescent="0.2">
      <c r="G595" s="3"/>
      <c r="H595" s="3"/>
      <c r="I595" s="3"/>
      <c r="J595" s="3"/>
    </row>
    <row r="596" spans="6:13" x14ac:dyDescent="0.2">
      <c r="G596" s="3"/>
      <c r="H596" s="3"/>
      <c r="I596" s="3"/>
      <c r="J596" s="3"/>
    </row>
  </sheetData>
  <pageMargins left="0.78740157480314965" right="0.39370078740157483" top="0.59055118110236227" bottom="0.39370078740157483" header="0.51181102362204722" footer="0.51181102362204722"/>
  <pageSetup paperSize="9" scale="65" orientation="landscape" r:id="rId1"/>
  <headerFooter alignWithMargins="0"/>
  <rowBreaks count="2" manualBreakCount="2">
    <brk id="59" max="11" man="1"/>
    <brk id="105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7"/>
  <sheetViews>
    <sheetView zoomScaleNormal="100" zoomScaleSheetLayoutView="100" workbookViewId="0">
      <pane xSplit="2" ySplit="4" topLeftCell="C86" activePane="bottomRight" state="frozen"/>
      <selection activeCell="D58" sqref="D58"/>
      <selection pane="topRight" activeCell="D58" sqref="D58"/>
      <selection pane="bottomLeft" activeCell="D58" sqref="D58"/>
      <selection pane="bottomRight" activeCell="H138" sqref="H138"/>
    </sheetView>
  </sheetViews>
  <sheetFormatPr defaultRowHeight="12.75" x14ac:dyDescent="0.2"/>
  <cols>
    <col min="1" max="1" width="3.7109375" style="2" customWidth="1"/>
    <col min="2" max="4" width="9.7109375" style="1" customWidth="1"/>
    <col min="5" max="5" width="40.7109375" customWidth="1"/>
    <col min="6" max="6" width="10.7109375" hidden="1" customWidth="1"/>
    <col min="7" max="10" width="11.85546875" customWidth="1"/>
    <col min="11" max="13" width="10.7109375" customWidth="1"/>
    <col min="16" max="16" width="9.42578125" bestFit="1" customWidth="1"/>
  </cols>
  <sheetData>
    <row r="1" spans="1:13" ht="15.75" x14ac:dyDescent="0.25">
      <c r="B1" s="50" t="s">
        <v>293</v>
      </c>
      <c r="E1" s="49"/>
    </row>
    <row r="3" spans="1:13" x14ac:dyDescent="0.2">
      <c r="A3" s="46"/>
      <c r="B3" s="47" t="s">
        <v>98</v>
      </c>
      <c r="C3" s="54" t="s">
        <v>0</v>
      </c>
      <c r="D3" s="47" t="s">
        <v>96</v>
      </c>
      <c r="E3" s="47" t="s">
        <v>95</v>
      </c>
      <c r="F3" s="47" t="s">
        <v>94</v>
      </c>
      <c r="G3" s="47" t="s">
        <v>261</v>
      </c>
      <c r="H3" s="47" t="s">
        <v>261</v>
      </c>
      <c r="I3" s="47" t="s">
        <v>93</v>
      </c>
      <c r="J3" s="48" t="s">
        <v>261</v>
      </c>
      <c r="K3" s="47" t="s">
        <v>93</v>
      </c>
      <c r="L3" s="47" t="s">
        <v>93</v>
      </c>
      <c r="M3" s="47" t="s">
        <v>93</v>
      </c>
    </row>
    <row r="4" spans="1:13" x14ac:dyDescent="0.2">
      <c r="A4" s="46"/>
      <c r="B4" s="44" t="s">
        <v>92</v>
      </c>
      <c r="C4" s="53" t="s">
        <v>0</v>
      </c>
      <c r="D4" s="44" t="s">
        <v>91</v>
      </c>
      <c r="E4" s="44"/>
      <c r="F4" s="44">
        <v>2016</v>
      </c>
      <c r="G4" s="44">
        <v>2017</v>
      </c>
      <c r="H4" s="44">
        <v>2018</v>
      </c>
      <c r="I4" s="44">
        <v>2019</v>
      </c>
      <c r="J4" s="45">
        <v>2019</v>
      </c>
      <c r="K4" s="44">
        <v>2020</v>
      </c>
      <c r="L4" s="44">
        <v>2021</v>
      </c>
      <c r="M4" s="44">
        <v>2022</v>
      </c>
    </row>
    <row r="5" spans="1:13" x14ac:dyDescent="0.2">
      <c r="A5" s="4"/>
      <c r="B5" s="43"/>
      <c r="C5" s="11"/>
      <c r="D5" s="11"/>
      <c r="E5" s="10"/>
      <c r="F5" s="41"/>
      <c r="G5" s="41"/>
      <c r="H5" s="41"/>
      <c r="I5" s="41"/>
      <c r="J5" s="42"/>
      <c r="K5" s="41"/>
      <c r="L5" s="41"/>
      <c r="M5" s="41"/>
    </row>
    <row r="6" spans="1:13" x14ac:dyDescent="0.2">
      <c r="A6" s="4"/>
      <c r="B6" s="11"/>
      <c r="C6" s="38" t="s">
        <v>0</v>
      </c>
      <c r="D6" s="11"/>
      <c r="E6" s="37" t="s">
        <v>90</v>
      </c>
      <c r="F6" s="41"/>
      <c r="G6" s="41"/>
      <c r="H6" s="41"/>
      <c r="I6" s="41"/>
      <c r="J6" s="42"/>
      <c r="K6" s="41"/>
      <c r="L6" s="41"/>
      <c r="M6" s="41"/>
    </row>
    <row r="7" spans="1:13" x14ac:dyDescent="0.2">
      <c r="A7" s="4"/>
      <c r="B7" s="11"/>
      <c r="C7" s="11"/>
      <c r="D7" s="11"/>
      <c r="E7" s="10"/>
      <c r="F7" s="41"/>
      <c r="G7" s="41"/>
      <c r="H7" s="41"/>
      <c r="I7" s="41"/>
      <c r="J7" s="42"/>
      <c r="K7" s="41"/>
      <c r="L7" s="41"/>
      <c r="M7" s="41"/>
    </row>
    <row r="8" spans="1:13" x14ac:dyDescent="0.2">
      <c r="A8" s="25"/>
      <c r="B8" s="24" t="s">
        <v>89</v>
      </c>
      <c r="C8" s="19" t="s">
        <v>88</v>
      </c>
      <c r="D8" s="11"/>
      <c r="F8" s="41"/>
      <c r="G8" s="41"/>
      <c r="H8" s="41"/>
      <c r="I8" s="41"/>
      <c r="J8" s="42"/>
      <c r="K8" s="41"/>
      <c r="L8" s="41"/>
      <c r="M8" s="41"/>
    </row>
    <row r="9" spans="1:13" x14ac:dyDescent="0.2">
      <c r="A9" s="4" t="s">
        <v>0</v>
      </c>
      <c r="B9" s="11">
        <v>80000</v>
      </c>
      <c r="C9" s="11"/>
      <c r="D9" s="11"/>
      <c r="E9" s="10" t="s">
        <v>87</v>
      </c>
      <c r="F9" s="21">
        <v>552991.08000000007</v>
      </c>
      <c r="G9" s="21">
        <f>'Exploitatie Hollum'!G9+'Exploitatie Ballum'!G9</f>
        <v>558207</v>
      </c>
      <c r="H9" s="21">
        <f>'Exploitatie Hollum'!H9+'Exploitatie Ballum'!H9</f>
        <v>593742</v>
      </c>
      <c r="I9" s="21">
        <v>603810</v>
      </c>
      <c r="J9" s="27">
        <f>'Exploitatie Hollum'!J9+'Exploitatie Ballum'!J9</f>
        <v>596258</v>
      </c>
      <c r="K9" s="21">
        <f>'Exploitatie Hollum'!K9+'Exploitatie Ballum'!K9</f>
        <v>576185</v>
      </c>
      <c r="L9" s="21">
        <f>'Exploitatie Hollum'!L9+'Exploitatie Ballum'!L9</f>
        <v>582770</v>
      </c>
      <c r="M9" s="21">
        <f>'Exploitatie Hollum'!M9+'Exploitatie Ballum'!M9</f>
        <v>589360</v>
      </c>
    </row>
    <row r="10" spans="1:13" x14ac:dyDescent="0.2">
      <c r="A10" s="4" t="s">
        <v>0</v>
      </c>
      <c r="B10" s="11">
        <v>80050</v>
      </c>
      <c r="C10" s="11"/>
      <c r="D10" s="11"/>
      <c r="E10" s="10" t="s">
        <v>86</v>
      </c>
      <c r="F10" s="21">
        <v>126779.31</v>
      </c>
      <c r="G10" s="21">
        <f>'Exploitatie Hollum'!G10+'Exploitatie Ballum'!G10</f>
        <v>125281</v>
      </c>
      <c r="H10" s="21">
        <f>'Exploitatie Hollum'!H10+'Exploitatie Ballum'!H10</f>
        <v>127883.86</v>
      </c>
      <c r="I10" s="21">
        <v>126245</v>
      </c>
      <c r="J10" s="27">
        <f>'Exploitatie Hollum'!J10+'Exploitatie Ballum'!J10</f>
        <v>125910</v>
      </c>
      <c r="K10" s="21">
        <f>'Exploitatie Hollum'!K10+'Exploitatie Ballum'!K10</f>
        <v>126245</v>
      </c>
      <c r="L10" s="21">
        <f>'Exploitatie Hollum'!L10+'Exploitatie Ballum'!L10</f>
        <v>126245</v>
      </c>
      <c r="M10" s="21">
        <f>'Exploitatie Hollum'!M10+'Exploitatie Ballum'!M10</f>
        <v>126245</v>
      </c>
    </row>
    <row r="11" spans="1:13" x14ac:dyDescent="0.2">
      <c r="A11" s="4" t="s">
        <v>0</v>
      </c>
      <c r="B11" s="11">
        <v>80102</v>
      </c>
      <c r="C11" s="11"/>
      <c r="D11" s="11"/>
      <c r="E11" s="29" t="s">
        <v>85</v>
      </c>
      <c r="F11" s="21">
        <v>11710.8</v>
      </c>
      <c r="G11" s="21">
        <f>'Exploitatie Hollum'!G11+'Exploitatie Ballum'!G11</f>
        <v>26199</v>
      </c>
      <c r="H11" s="21">
        <f>'Exploitatie Hollum'!H11+'Exploitatie Ballum'!H11</f>
        <v>25116.04</v>
      </c>
      <c r="I11" s="21">
        <v>17440</v>
      </c>
      <c r="J11" s="27">
        <f>'Exploitatie Hollum'!J11+'Exploitatie Ballum'!J11</f>
        <v>18928</v>
      </c>
      <c r="K11" s="21">
        <f>'Exploitatie Hollum'!K11+'Exploitatie Ballum'!K11</f>
        <v>17440</v>
      </c>
      <c r="L11" s="21">
        <f>'Exploitatie Hollum'!L11+'Exploitatie Ballum'!L11</f>
        <v>17440</v>
      </c>
      <c r="M11" s="21">
        <f>'Exploitatie Hollum'!M11+'Exploitatie Ballum'!M11</f>
        <v>17440</v>
      </c>
    </row>
    <row r="12" spans="1:13" x14ac:dyDescent="0.2">
      <c r="A12" s="4" t="s">
        <v>0</v>
      </c>
      <c r="B12" s="23">
        <v>80200</v>
      </c>
      <c r="C12" s="23"/>
      <c r="D12" s="23"/>
      <c r="E12" s="22" t="s">
        <v>84</v>
      </c>
      <c r="F12" s="21">
        <v>68927</v>
      </c>
      <c r="G12" s="21">
        <f>'Exploitatie Hollum'!G12+'Exploitatie Ballum'!G12</f>
        <v>73716</v>
      </c>
      <c r="H12" s="21">
        <f>'Exploitatie Hollum'!H12+'Exploitatie Ballum'!H12</f>
        <v>84766.7</v>
      </c>
      <c r="I12" s="21">
        <v>60160</v>
      </c>
      <c r="J12" s="27">
        <f>'Exploitatie Hollum'!J12+'Exploitatie Ballum'!J12</f>
        <v>75728</v>
      </c>
      <c r="K12" s="21">
        <f>'Exploitatie Hollum'!K12+'Exploitatie Ballum'!K12</f>
        <v>60160</v>
      </c>
      <c r="L12" s="21">
        <f>'Exploitatie Hollum'!L12+'Exploitatie Ballum'!L12</f>
        <v>60160</v>
      </c>
      <c r="M12" s="21">
        <f>'Exploitatie Hollum'!M12+'Exploitatie Ballum'!M12</f>
        <v>60160</v>
      </c>
    </row>
    <row r="13" spans="1:13" x14ac:dyDescent="0.2">
      <c r="A13" s="4" t="s">
        <v>0</v>
      </c>
      <c r="B13" s="23">
        <v>80900</v>
      </c>
      <c r="C13" s="23"/>
      <c r="D13" s="23"/>
      <c r="E13" s="22" t="s">
        <v>83</v>
      </c>
      <c r="F13" s="21">
        <v>30414.23</v>
      </c>
      <c r="G13" s="21">
        <f>'Exploitatie Hollum'!G13+'Exploitatie Ballum'!G13</f>
        <v>31240</v>
      </c>
      <c r="H13" s="21">
        <f>'Exploitatie Hollum'!H13+'Exploitatie Ballum'!H13</f>
        <v>32855.39</v>
      </c>
      <c r="I13" s="21">
        <v>32860</v>
      </c>
      <c r="J13" s="27">
        <f>'Exploitatie Hollum'!J13+'Exploitatie Ballum'!J13</f>
        <v>33781</v>
      </c>
      <c r="K13" s="21">
        <f>'Exploitatie Hollum'!K13+'Exploitatie Ballum'!K13</f>
        <v>32860</v>
      </c>
      <c r="L13" s="21">
        <f>'Exploitatie Hollum'!L13+'Exploitatie Ballum'!L13</f>
        <v>32860</v>
      </c>
      <c r="M13" s="21">
        <f>'Exploitatie Hollum'!M13+'Exploitatie Ballum'!M13</f>
        <v>32860</v>
      </c>
    </row>
    <row r="14" spans="1:13" x14ac:dyDescent="0.2">
      <c r="A14" s="4" t="s">
        <v>0</v>
      </c>
      <c r="B14" s="11">
        <v>81000</v>
      </c>
      <c r="C14" s="11" t="s">
        <v>0</v>
      </c>
      <c r="D14" s="11"/>
      <c r="E14" s="10" t="s">
        <v>82</v>
      </c>
      <c r="F14" s="21">
        <v>108590.41</v>
      </c>
      <c r="G14" s="21">
        <f>'Exploitatie Hollum'!G14+'Exploitatie Ballum'!G14</f>
        <v>110876</v>
      </c>
      <c r="H14" s="21">
        <f>'Exploitatie Hollum'!H14+'Exploitatie Ballum'!H14</f>
        <v>142489.81</v>
      </c>
      <c r="I14" s="21">
        <v>168610</v>
      </c>
      <c r="J14" s="27">
        <f>'Exploitatie Hollum'!J14+'Exploitatie Ballum'!J14</f>
        <v>175346</v>
      </c>
      <c r="K14" s="21">
        <f>'Exploitatie Hollum'!K14+'Exploitatie Ballum'!K14</f>
        <v>165995</v>
      </c>
      <c r="L14" s="21">
        <f>'Exploitatie Hollum'!L14+'Exploitatie Ballum'!L14</f>
        <v>165995</v>
      </c>
      <c r="M14" s="21">
        <f>'Exploitatie Hollum'!M14+'Exploitatie Ballum'!M14</f>
        <v>165995</v>
      </c>
    </row>
    <row r="15" spans="1:13" x14ac:dyDescent="0.2">
      <c r="A15" s="4"/>
      <c r="B15" s="11"/>
      <c r="C15" s="11"/>
      <c r="D15" s="11"/>
      <c r="E15" s="10"/>
      <c r="F15" s="21"/>
      <c r="G15" s="21"/>
      <c r="H15" s="21"/>
      <c r="I15" s="21"/>
      <c r="J15" s="27"/>
      <c r="K15" s="21"/>
      <c r="L15" s="21"/>
      <c r="M15" s="21"/>
    </row>
    <row r="16" spans="1:13" x14ac:dyDescent="0.2">
      <c r="A16" s="4"/>
      <c r="B16" s="11"/>
      <c r="C16" s="11"/>
      <c r="D16" s="11"/>
      <c r="E16" s="19" t="s">
        <v>81</v>
      </c>
      <c r="F16" s="39">
        <v>899412.83000000019</v>
      </c>
      <c r="G16" s="39">
        <f t="shared" ref="G16:M16" si="0">SUM(G9:G15)</f>
        <v>925519</v>
      </c>
      <c r="H16" s="39">
        <f t="shared" si="0"/>
        <v>1006853.8</v>
      </c>
      <c r="I16" s="39">
        <v>1009125</v>
      </c>
      <c r="J16" s="40">
        <f t="shared" si="0"/>
        <v>1025951</v>
      </c>
      <c r="K16" s="39">
        <f t="shared" si="0"/>
        <v>978885</v>
      </c>
      <c r="L16" s="39">
        <f t="shared" si="0"/>
        <v>985470</v>
      </c>
      <c r="M16" s="39">
        <f t="shared" si="0"/>
        <v>992060</v>
      </c>
    </row>
    <row r="17" spans="1:13" x14ac:dyDescent="0.2">
      <c r="A17" s="4"/>
      <c r="B17" s="11"/>
      <c r="C17" s="11"/>
      <c r="D17" s="11"/>
      <c r="E17" s="10"/>
      <c r="F17" s="41"/>
      <c r="G17" s="21"/>
      <c r="H17" s="21"/>
      <c r="I17" s="21"/>
      <c r="J17" s="27"/>
      <c r="K17" s="41"/>
      <c r="L17" s="41"/>
      <c r="M17" s="41"/>
    </row>
    <row r="18" spans="1:13" x14ac:dyDescent="0.2">
      <c r="A18" s="4"/>
      <c r="B18" s="11"/>
      <c r="C18" s="11"/>
      <c r="D18" s="11"/>
      <c r="E18" s="10"/>
      <c r="F18" s="21"/>
      <c r="G18" s="21"/>
      <c r="H18" s="21"/>
      <c r="I18" s="21"/>
      <c r="J18" s="27"/>
      <c r="K18" s="21"/>
      <c r="L18" s="21"/>
      <c r="M18" s="21"/>
    </row>
    <row r="19" spans="1:13" x14ac:dyDescent="0.2">
      <c r="A19" s="25"/>
      <c r="B19" s="24" t="s">
        <v>80</v>
      </c>
      <c r="C19" s="19" t="s">
        <v>79</v>
      </c>
      <c r="D19" s="11"/>
      <c r="F19" s="21"/>
      <c r="G19" s="21"/>
      <c r="H19" s="21"/>
      <c r="I19" s="21"/>
      <c r="J19" s="27"/>
      <c r="K19" s="21"/>
      <c r="L19" s="21"/>
      <c r="M19" s="21"/>
    </row>
    <row r="20" spans="1:13" x14ac:dyDescent="0.2">
      <c r="A20" s="4" t="s">
        <v>0</v>
      </c>
      <c r="B20" s="11">
        <v>84020</v>
      </c>
      <c r="C20" s="11"/>
      <c r="D20" s="11"/>
      <c r="E20" s="10" t="s">
        <v>78</v>
      </c>
      <c r="F20" s="21">
        <v>1866.3</v>
      </c>
      <c r="G20" s="21">
        <f>'Exploitatie Hollum'!G20+'Exploitatie Ballum'!G20</f>
        <v>2514</v>
      </c>
      <c r="H20" s="21">
        <f>'Exploitatie Hollum'!H20+'Exploitatie Ballum'!H20</f>
        <v>2551</v>
      </c>
      <c r="I20" s="21">
        <v>1850</v>
      </c>
      <c r="J20" s="27">
        <f>'Exploitatie Hollum'!J20+'Exploitatie Ballum'!J20</f>
        <v>1279</v>
      </c>
      <c r="K20" s="21">
        <f>'Exploitatie Hollum'!K20+'Exploitatie Ballum'!K20</f>
        <v>1850</v>
      </c>
      <c r="L20" s="21">
        <f>'Exploitatie Hollum'!L20+'Exploitatie Ballum'!L20</f>
        <v>1850</v>
      </c>
      <c r="M20" s="21">
        <f>'Exploitatie Hollum'!M20+'Exploitatie Ballum'!M20</f>
        <v>1850</v>
      </c>
    </row>
    <row r="21" spans="1:13" x14ac:dyDescent="0.2">
      <c r="A21" s="4"/>
      <c r="B21" s="11"/>
      <c r="C21" s="11"/>
      <c r="D21" s="11"/>
      <c r="E21" s="10"/>
      <c r="F21" s="21"/>
      <c r="G21" s="21"/>
      <c r="H21" s="21"/>
      <c r="I21" s="21"/>
      <c r="J21" s="27"/>
      <c r="K21" s="21"/>
      <c r="L21" s="21"/>
      <c r="M21" s="21"/>
    </row>
    <row r="22" spans="1:13" x14ac:dyDescent="0.2">
      <c r="A22" s="4"/>
      <c r="B22" s="11"/>
      <c r="C22" s="11"/>
      <c r="D22" s="11"/>
      <c r="E22" s="19" t="s">
        <v>77</v>
      </c>
      <c r="F22" s="39">
        <v>1866.3</v>
      </c>
      <c r="G22" s="39">
        <f>SUM(G20:G21)</f>
        <v>2514</v>
      </c>
      <c r="H22" s="39">
        <f t="shared" ref="H22:M22" si="1">SUM(H20:H21)</f>
        <v>2551</v>
      </c>
      <c r="I22" s="39">
        <v>1850</v>
      </c>
      <c r="J22" s="40">
        <f t="shared" si="1"/>
        <v>1279</v>
      </c>
      <c r="K22" s="39">
        <f t="shared" si="1"/>
        <v>1850</v>
      </c>
      <c r="L22" s="39">
        <f t="shared" si="1"/>
        <v>1850</v>
      </c>
      <c r="M22" s="39">
        <f t="shared" si="1"/>
        <v>1850</v>
      </c>
    </row>
    <row r="23" spans="1:13" x14ac:dyDescent="0.2">
      <c r="A23" s="4"/>
      <c r="B23" s="11"/>
      <c r="C23" s="11"/>
      <c r="D23" s="11"/>
      <c r="E23" s="10"/>
      <c r="F23" s="21"/>
      <c r="G23" s="21"/>
      <c r="H23" s="21"/>
      <c r="I23" s="21"/>
      <c r="J23" s="27"/>
      <c r="K23" s="21"/>
      <c r="L23" s="21"/>
      <c r="M23" s="21"/>
    </row>
    <row r="24" spans="1:13" x14ac:dyDescent="0.2">
      <c r="A24" s="4"/>
      <c r="B24" s="11"/>
      <c r="C24" s="11"/>
      <c r="D24" s="11"/>
      <c r="E24" s="10"/>
      <c r="F24" s="21"/>
      <c r="G24" s="21"/>
      <c r="H24" s="21"/>
      <c r="I24" s="21"/>
      <c r="J24" s="27"/>
      <c r="K24" s="21"/>
      <c r="L24" s="21"/>
      <c r="M24" s="21"/>
    </row>
    <row r="25" spans="1:13" x14ac:dyDescent="0.2">
      <c r="A25" s="25"/>
      <c r="B25" s="24" t="s">
        <v>76</v>
      </c>
      <c r="C25" s="19" t="s">
        <v>74</v>
      </c>
      <c r="D25" s="11"/>
      <c r="F25" s="21"/>
      <c r="G25" s="21"/>
      <c r="H25" s="21"/>
      <c r="I25" s="21"/>
      <c r="J25" s="27"/>
      <c r="K25" s="21"/>
      <c r="L25" s="21"/>
      <c r="M25" s="21"/>
    </row>
    <row r="26" spans="1:13" x14ac:dyDescent="0.2">
      <c r="A26" s="4" t="s">
        <v>0</v>
      </c>
      <c r="B26" s="11">
        <v>85000</v>
      </c>
      <c r="C26" s="11"/>
      <c r="D26" s="11"/>
      <c r="E26" s="10" t="s">
        <v>75</v>
      </c>
      <c r="F26" s="21">
        <v>46718.05</v>
      </c>
      <c r="G26" s="21">
        <f>'Exploitatie Hollum'!G26+'Exploitatie Ballum'!G26</f>
        <v>49932</v>
      </c>
      <c r="H26" s="21">
        <f>'Exploitatie Hollum'!H26+'Exploitatie Ballum'!H26</f>
        <v>24803</v>
      </c>
      <c r="I26" s="21">
        <v>0</v>
      </c>
      <c r="J26" s="27">
        <f>'Exploitatie Hollum'!J26+'Exploitatie Ballum'!J26</f>
        <v>7835</v>
      </c>
      <c r="K26" s="21">
        <v>0</v>
      </c>
      <c r="L26" s="21">
        <f>'Exploitatie Hollum'!L26+'Exploitatie Ballum'!L26</f>
        <v>0</v>
      </c>
      <c r="M26" s="21">
        <f>'Exploitatie Hollum'!M26+'Exploitatie Ballum'!M26</f>
        <v>0</v>
      </c>
    </row>
    <row r="27" spans="1:13" x14ac:dyDescent="0.2">
      <c r="A27" s="4"/>
      <c r="B27" s="11">
        <v>85100</v>
      </c>
      <c r="C27" s="11"/>
      <c r="D27" s="11"/>
      <c r="E27" s="10" t="s">
        <v>314</v>
      </c>
      <c r="F27" s="21"/>
      <c r="G27" s="21"/>
      <c r="H27" s="21"/>
      <c r="I27" s="21"/>
      <c r="J27" s="27">
        <f>'Exploitatie Hollum'!J27+'Exploitatie Ballum'!J27</f>
        <v>9641</v>
      </c>
      <c r="K27" s="21"/>
      <c r="L27" s="21"/>
      <c r="M27" s="21"/>
    </row>
    <row r="28" spans="1:13" x14ac:dyDescent="0.2">
      <c r="A28" s="4" t="s">
        <v>0</v>
      </c>
      <c r="B28" s="11">
        <v>85900</v>
      </c>
      <c r="C28" s="11"/>
      <c r="D28" s="11"/>
      <c r="E28" s="10" t="s">
        <v>74</v>
      </c>
      <c r="F28" s="21">
        <v>-292.44</v>
      </c>
      <c r="G28" s="21">
        <f>'Exploitatie Hollum'!G28+'Exploitatie Ballum'!G28</f>
        <v>466</v>
      </c>
      <c r="H28" s="21">
        <f>'Exploitatie Hollum'!H28+'Exploitatie Ballum'!H28</f>
        <v>399.67</v>
      </c>
      <c r="I28" s="21">
        <v>0</v>
      </c>
      <c r="J28" s="27">
        <f>'Exploitatie Hollum'!J28+'Exploitatie Ballum'!J28</f>
        <v>868</v>
      </c>
      <c r="K28" s="21">
        <f>'Exploitatie Hollum'!K28+'Exploitatie Ballum'!K28</f>
        <v>26838</v>
      </c>
      <c r="L28" s="21">
        <f>'Exploitatie Hollum'!L28+'Exploitatie Ballum'!L28</f>
        <v>0</v>
      </c>
      <c r="M28" s="21">
        <f>'Exploitatie Hollum'!M28+'Exploitatie Ballum'!M28</f>
        <v>0</v>
      </c>
    </row>
    <row r="29" spans="1:13" x14ac:dyDescent="0.2">
      <c r="A29" s="4"/>
      <c r="B29" s="11"/>
      <c r="C29" s="11"/>
      <c r="D29" s="11"/>
      <c r="E29" s="10"/>
      <c r="F29" s="21"/>
      <c r="G29" s="21"/>
      <c r="H29" s="21"/>
      <c r="I29" s="21"/>
      <c r="J29" s="27"/>
      <c r="K29" s="21"/>
      <c r="L29" s="21"/>
      <c r="M29" s="21"/>
    </row>
    <row r="30" spans="1:13" x14ac:dyDescent="0.2">
      <c r="A30" s="4"/>
      <c r="B30" s="11"/>
      <c r="C30" s="11"/>
      <c r="D30" s="11"/>
      <c r="E30" s="19" t="s">
        <v>73</v>
      </c>
      <c r="F30" s="39">
        <v>46425.61</v>
      </c>
      <c r="G30" s="39">
        <f t="shared" ref="G30:M30" si="2">SUM(G26:G29)</f>
        <v>50398</v>
      </c>
      <c r="H30" s="39">
        <f t="shared" si="2"/>
        <v>25202.67</v>
      </c>
      <c r="I30" s="39">
        <v>0</v>
      </c>
      <c r="J30" s="40">
        <f t="shared" si="2"/>
        <v>18344</v>
      </c>
      <c r="K30" s="39">
        <f t="shared" si="2"/>
        <v>26838</v>
      </c>
      <c r="L30" s="39">
        <f t="shared" si="2"/>
        <v>0</v>
      </c>
      <c r="M30" s="39">
        <f t="shared" si="2"/>
        <v>0</v>
      </c>
    </row>
    <row r="31" spans="1:13" x14ac:dyDescent="0.2">
      <c r="A31" s="4"/>
      <c r="B31" s="11"/>
      <c r="C31" s="11"/>
      <c r="D31" s="11"/>
      <c r="E31" s="19"/>
      <c r="F31" s="21"/>
      <c r="G31" s="21"/>
      <c r="H31" s="21"/>
      <c r="I31" s="21"/>
      <c r="J31" s="27"/>
      <c r="K31" s="21"/>
      <c r="L31" s="21"/>
      <c r="M31" s="21"/>
    </row>
    <row r="32" spans="1:13" x14ac:dyDescent="0.2">
      <c r="A32" s="4"/>
      <c r="B32" s="11"/>
      <c r="C32" s="11"/>
      <c r="D32" s="11"/>
      <c r="E32" s="10"/>
      <c r="F32" s="21"/>
      <c r="G32" s="21"/>
      <c r="H32" s="21"/>
      <c r="I32" s="21"/>
      <c r="J32" s="27"/>
      <c r="K32" s="21"/>
      <c r="L32" s="21"/>
      <c r="M32" s="21"/>
    </row>
    <row r="33" spans="1:15" x14ac:dyDescent="0.2">
      <c r="A33" s="4"/>
      <c r="B33" s="11"/>
      <c r="C33" s="11"/>
      <c r="D33" s="11"/>
      <c r="E33" s="26" t="s">
        <v>72</v>
      </c>
      <c r="F33" s="16">
        <v>947704.74000000022</v>
      </c>
      <c r="G33" s="16">
        <f>G16+G22+G30</f>
        <v>978431</v>
      </c>
      <c r="H33" s="16">
        <f>H16+H22+H30</f>
        <v>1034607.4700000001</v>
      </c>
      <c r="I33" s="16">
        <v>1010975</v>
      </c>
      <c r="J33" s="16">
        <f>J16+J22+J30</f>
        <v>1045574</v>
      </c>
      <c r="K33" s="16">
        <f>K16+K22+K30</f>
        <v>1007573</v>
      </c>
      <c r="L33" s="16">
        <f>L16+L22+L30</f>
        <v>987320</v>
      </c>
      <c r="M33" s="16">
        <f>M16+M22+M30</f>
        <v>993910</v>
      </c>
      <c r="O33" s="3"/>
    </row>
    <row r="34" spans="1:15" x14ac:dyDescent="0.2">
      <c r="A34" s="4"/>
      <c r="B34" s="11"/>
      <c r="C34" s="11"/>
      <c r="D34" s="11"/>
      <c r="E34" s="10"/>
      <c r="F34" s="21"/>
      <c r="G34" s="21"/>
      <c r="H34" s="21"/>
      <c r="I34" s="21"/>
      <c r="J34" s="27"/>
      <c r="K34" s="21"/>
      <c r="L34" s="21"/>
      <c r="M34" s="21"/>
    </row>
    <row r="35" spans="1:15" x14ac:dyDescent="0.2">
      <c r="A35" s="4"/>
      <c r="B35" s="11"/>
      <c r="C35" s="11"/>
      <c r="D35" s="11"/>
      <c r="E35" s="10"/>
      <c r="F35" s="21"/>
      <c r="G35" s="21"/>
      <c r="H35" s="21"/>
      <c r="I35" s="21"/>
      <c r="J35" s="27"/>
      <c r="K35" s="21"/>
      <c r="L35" s="21"/>
      <c r="M35" s="21"/>
    </row>
    <row r="36" spans="1:15" x14ac:dyDescent="0.2">
      <c r="A36" s="4"/>
      <c r="B36" s="11"/>
      <c r="C36" s="38" t="s">
        <v>0</v>
      </c>
      <c r="D36" s="11"/>
      <c r="E36" s="37" t="s">
        <v>71</v>
      </c>
      <c r="F36" s="21"/>
      <c r="G36" s="21"/>
      <c r="H36" s="21"/>
      <c r="I36" s="21"/>
      <c r="J36" s="27"/>
      <c r="K36" s="21"/>
      <c r="L36" s="21"/>
      <c r="M36" s="21"/>
    </row>
    <row r="37" spans="1:15" x14ac:dyDescent="0.2">
      <c r="A37" s="4"/>
      <c r="B37" s="11"/>
      <c r="C37" s="11"/>
      <c r="D37" s="11"/>
      <c r="E37" s="10"/>
      <c r="F37" s="21"/>
      <c r="G37" s="21"/>
      <c r="H37" s="21"/>
      <c r="I37" s="21"/>
      <c r="J37" s="27"/>
      <c r="K37" s="21"/>
      <c r="L37" s="21"/>
      <c r="M37" s="21"/>
    </row>
    <row r="38" spans="1:15" x14ac:dyDescent="0.2">
      <c r="A38" s="25"/>
      <c r="B38" s="24" t="s">
        <v>70</v>
      </c>
      <c r="C38" s="19" t="s">
        <v>69</v>
      </c>
      <c r="D38" s="11"/>
      <c r="F38" s="21"/>
      <c r="G38" s="21"/>
      <c r="H38" s="21"/>
      <c r="I38" s="21"/>
      <c r="J38" s="27"/>
      <c r="K38" s="21"/>
      <c r="L38" s="21"/>
      <c r="M38" s="21"/>
    </row>
    <row r="39" spans="1:15" x14ac:dyDescent="0.2">
      <c r="A39" s="4" t="s">
        <v>0</v>
      </c>
      <c r="B39" s="11">
        <v>40000</v>
      </c>
      <c r="C39" s="11"/>
      <c r="D39" s="11"/>
      <c r="E39" s="10" t="s">
        <v>68</v>
      </c>
      <c r="F39" s="21">
        <v>31238.300000000003</v>
      </c>
      <c r="G39" s="21">
        <f>'Exploitatie Hollum'!G39+'Exploitatie Ballum'!G39</f>
        <v>77104</v>
      </c>
      <c r="H39" s="21">
        <f>'Exploitatie Hollum'!H39+'Exploitatie Ballum'!H39</f>
        <v>121617</v>
      </c>
      <c r="I39" s="21">
        <v>90084.9</v>
      </c>
      <c r="J39" s="32">
        <f>'Exploitatie Hollum'!J39+'Exploitatie Ballum'!J39</f>
        <v>111664</v>
      </c>
      <c r="K39" s="21">
        <f>'Exploitatie Hollum'!K39+'Exploitatie Ballum'!K39</f>
        <v>45994</v>
      </c>
      <c r="L39" s="21">
        <f>'Exploitatie Hollum'!L39+'Exploitatie Ballum'!L39</f>
        <v>45994</v>
      </c>
      <c r="M39" s="21">
        <f>'Exploitatie Hollum'!M39+'Exploitatie Ballum'!M39</f>
        <v>45994</v>
      </c>
    </row>
    <row r="40" spans="1:15" x14ac:dyDescent="0.2">
      <c r="A40" s="4" t="s">
        <v>0</v>
      </c>
      <c r="B40" s="11">
        <v>40010</v>
      </c>
      <c r="C40" s="11"/>
      <c r="D40" s="11"/>
      <c r="E40" s="10" t="s">
        <v>67</v>
      </c>
      <c r="F40" s="21">
        <v>585001.46</v>
      </c>
      <c r="G40" s="21">
        <f>'Exploitatie Hollum'!G40+'Exploitatie Ballum'!G40</f>
        <v>606891</v>
      </c>
      <c r="H40" s="21">
        <f>'Exploitatie Hollum'!H40+'Exploitatie Ballum'!H40</f>
        <v>632215</v>
      </c>
      <c r="I40" s="21">
        <v>564021.66666666698</v>
      </c>
      <c r="J40" s="27">
        <f>'Exploitatie Hollum'!J40+'Exploitatie Ballum'!J40</f>
        <v>597576</v>
      </c>
      <c r="K40" s="21">
        <f>'Exploitatie Hollum'!K40+'Exploitatie Ballum'!K40</f>
        <v>570970.33333333395</v>
      </c>
      <c r="L40" s="21">
        <f>'Exploitatie Hollum'!L40+'Exploitatie Ballum'!L40</f>
        <v>578664.41666666605</v>
      </c>
      <c r="M40" s="21">
        <f>'Exploitatie Hollum'!M40+'Exploitatie Ballum'!M40</f>
        <v>585279.25</v>
      </c>
    </row>
    <row r="41" spans="1:15" x14ac:dyDescent="0.2">
      <c r="A41" s="4" t="s">
        <v>0</v>
      </c>
      <c r="B41" s="11">
        <v>40020</v>
      </c>
      <c r="C41" s="11"/>
      <c r="D41" s="11"/>
      <c r="E41" s="10" t="s">
        <v>66</v>
      </c>
      <c r="F41" s="21">
        <v>49008.979999999996</v>
      </c>
      <c r="G41" s="21">
        <f>'Exploitatie Hollum'!G41+'Exploitatie Ballum'!G41</f>
        <v>60137</v>
      </c>
      <c r="H41" s="21">
        <f>'Exploitatie Hollum'!H41+'Exploitatie Ballum'!H41</f>
        <v>67914</v>
      </c>
      <c r="I41" s="21">
        <v>62237.666666666664</v>
      </c>
      <c r="J41" s="6">
        <f>'Exploitatie Hollum'!J41+'Exploitatie Ballum'!J41</f>
        <v>72671</v>
      </c>
      <c r="K41" s="21">
        <f>'Exploitatie Hollum'!K41+'Exploitatie Ballum'!K41</f>
        <v>62948.666666666672</v>
      </c>
      <c r="L41" s="21">
        <f>'Exploitatie Hollum'!L41+'Exploitatie Ballum'!L41</f>
        <v>63420.583333333328</v>
      </c>
      <c r="M41" s="21">
        <f>'Exploitatie Hollum'!M41+'Exploitatie Ballum'!M41</f>
        <v>63880.25</v>
      </c>
    </row>
    <row r="42" spans="1:15" x14ac:dyDescent="0.2">
      <c r="A42" s="4"/>
      <c r="B42" s="11">
        <v>40050</v>
      </c>
      <c r="C42" s="11"/>
      <c r="D42" s="11"/>
      <c r="E42" s="10" t="s">
        <v>288</v>
      </c>
      <c r="F42" s="21"/>
      <c r="G42" s="21">
        <f>'Exploitatie Hollum'!G42+'Exploitatie Ballum'!G42</f>
        <v>0</v>
      </c>
      <c r="H42" s="21">
        <f>'Exploitatie Hollum'!H42+'Exploitatie Ballum'!H42</f>
        <v>306</v>
      </c>
      <c r="I42" s="21">
        <v>0</v>
      </c>
      <c r="J42" s="6">
        <f>'Exploitatie Hollum'!J42+'Exploitatie Ballum'!J42</f>
        <v>0</v>
      </c>
      <c r="K42" s="21">
        <f>'Exploitatie Hollum'!K42+'Exploitatie Ballum'!K42</f>
        <v>0</v>
      </c>
      <c r="L42" s="21">
        <f>'Exploitatie Hollum'!L42+'Exploitatie Ballum'!L42</f>
        <v>0</v>
      </c>
      <c r="M42" s="21">
        <f>'Exploitatie Hollum'!M42+'Exploitatie Ballum'!M42</f>
        <v>0</v>
      </c>
    </row>
    <row r="43" spans="1:15" x14ac:dyDescent="0.2">
      <c r="A43" s="4" t="s">
        <v>0</v>
      </c>
      <c r="B43" s="11">
        <v>40060</v>
      </c>
      <c r="C43" s="11"/>
      <c r="D43" s="11"/>
      <c r="E43" s="10" t="s">
        <v>65</v>
      </c>
      <c r="F43" s="21">
        <v>2329.6999999999998</v>
      </c>
      <c r="G43" s="21">
        <f>'Exploitatie Hollum'!G43+'Exploitatie Ballum'!G43</f>
        <v>5340</v>
      </c>
      <c r="H43" s="21">
        <f>'Exploitatie Hollum'!H43+'Exploitatie Ballum'!H43</f>
        <v>4337.0200000000004</v>
      </c>
      <c r="I43" s="21">
        <v>4500</v>
      </c>
      <c r="J43" s="27">
        <f>'Exploitatie Hollum'!J43+'Exploitatie Ballum'!J43</f>
        <v>2888</v>
      </c>
      <c r="K43" s="21">
        <f>'Exploitatie Hollum'!K43+'Exploitatie Ballum'!K43</f>
        <v>4500</v>
      </c>
      <c r="L43" s="21">
        <f>'Exploitatie Hollum'!L43+'Exploitatie Ballum'!L43</f>
        <v>4500</v>
      </c>
      <c r="M43" s="21">
        <f>'Exploitatie Hollum'!M43+'Exploitatie Ballum'!M43</f>
        <v>4500</v>
      </c>
    </row>
    <row r="44" spans="1:15" x14ac:dyDescent="0.2">
      <c r="A44" s="4"/>
      <c r="B44" s="11">
        <v>40070</v>
      </c>
      <c r="C44" s="11"/>
      <c r="D44" s="11"/>
      <c r="E44" s="10" t="s">
        <v>64</v>
      </c>
      <c r="F44" s="21">
        <v>-419</v>
      </c>
      <c r="G44" s="21">
        <f>'Exploitatie Hollum'!G44+'Exploitatie Ballum'!G44</f>
        <v>-2232</v>
      </c>
      <c r="H44" s="21">
        <f>'Exploitatie Hollum'!H44+'Exploitatie Ballum'!H44</f>
        <v>2980</v>
      </c>
      <c r="I44" s="21">
        <v>500</v>
      </c>
      <c r="J44" s="27">
        <f>'Exploitatie Hollum'!J44+'Exploitatie Ballum'!J44</f>
        <v>-1483</v>
      </c>
      <c r="K44" s="21">
        <f>'Exploitatie Hollum'!K44+'Exploitatie Ballum'!K44</f>
        <v>500</v>
      </c>
      <c r="L44" s="21">
        <f>'Exploitatie Hollum'!L44+'Exploitatie Ballum'!L44</f>
        <v>500</v>
      </c>
      <c r="M44" s="21">
        <f>'Exploitatie Hollum'!M44+'Exploitatie Ballum'!M44</f>
        <v>500</v>
      </c>
    </row>
    <row r="45" spans="1:15" x14ac:dyDescent="0.2">
      <c r="A45" s="4" t="s">
        <v>0</v>
      </c>
      <c r="B45" s="11">
        <v>40200</v>
      </c>
      <c r="C45" s="11"/>
      <c r="D45" s="11"/>
      <c r="E45" s="10" t="s">
        <v>63</v>
      </c>
      <c r="F45" s="21">
        <v>1996.5</v>
      </c>
      <c r="G45" s="21">
        <f>'Exploitatie Hollum'!G45+'Exploitatie Ballum'!G45</f>
        <v>12905</v>
      </c>
      <c r="H45" s="21">
        <f>'Exploitatie Hollum'!H45+'Exploitatie Ballum'!H45</f>
        <v>16954</v>
      </c>
      <c r="I45" s="21">
        <v>14750</v>
      </c>
      <c r="J45" s="27">
        <f>'Exploitatie Hollum'!J45+'Exploitatie Ballum'!J45</f>
        <v>7578</v>
      </c>
      <c r="K45" s="21">
        <f>'Exploitatie Hollum'!K45+'Exploitatie Ballum'!K45</f>
        <v>14750</v>
      </c>
      <c r="L45" s="21">
        <f>'Exploitatie Hollum'!L45+'Exploitatie Ballum'!L45</f>
        <v>14750</v>
      </c>
      <c r="M45" s="21">
        <f>'Exploitatie Hollum'!M45+'Exploitatie Ballum'!M45</f>
        <v>14750</v>
      </c>
    </row>
    <row r="46" spans="1:15" x14ac:dyDescent="0.2">
      <c r="A46" s="4" t="s">
        <v>0</v>
      </c>
      <c r="B46" s="11">
        <v>40205</v>
      </c>
      <c r="C46" s="11"/>
      <c r="D46" s="11"/>
      <c r="E46" s="10" t="s">
        <v>62</v>
      </c>
      <c r="F46" s="21">
        <v>1294.8</v>
      </c>
      <c r="G46" s="21">
        <f>'Exploitatie Hollum'!G46+'Exploitatie Ballum'!G46</f>
        <v>1321</v>
      </c>
      <c r="H46" s="21">
        <f>'Exploitatie Hollum'!H46+'Exploitatie Ballum'!H46</f>
        <v>1301.5</v>
      </c>
      <c r="I46" s="21">
        <v>1500</v>
      </c>
      <c r="J46" s="27">
        <f>'Exploitatie Hollum'!J46+'Exploitatie Ballum'!J46</f>
        <v>0</v>
      </c>
      <c r="K46" s="21">
        <f>'Exploitatie Hollum'!K46+'Exploitatie Ballum'!K46</f>
        <v>1500</v>
      </c>
      <c r="L46" s="21">
        <f>'Exploitatie Hollum'!L46+'Exploitatie Ballum'!L46</f>
        <v>1500</v>
      </c>
      <c r="M46" s="21">
        <f>'Exploitatie Hollum'!M46+'Exploitatie Ballum'!M46</f>
        <v>1500</v>
      </c>
    </row>
    <row r="47" spans="1:15" x14ac:dyDescent="0.2">
      <c r="A47" s="4" t="s">
        <v>0</v>
      </c>
      <c r="B47" s="11">
        <v>40215</v>
      </c>
      <c r="C47" s="11"/>
      <c r="D47" s="11"/>
      <c r="E47" s="29" t="s">
        <v>268</v>
      </c>
      <c r="F47" s="21">
        <v>3720.81</v>
      </c>
      <c r="G47" s="21">
        <f>'Exploitatie Hollum'!G47+'Exploitatie Ballum'!G47</f>
        <v>10284</v>
      </c>
      <c r="H47" s="21">
        <f>'Exploitatie Hollum'!H47+'Exploitatie Ballum'!H47</f>
        <v>12070.7</v>
      </c>
      <c r="I47" s="21">
        <v>12000</v>
      </c>
      <c r="J47" s="27">
        <f>'Exploitatie Hollum'!J47+'Exploitatie Ballum'!J47</f>
        <v>1118</v>
      </c>
      <c r="K47" s="21">
        <f>'Exploitatie Hollum'!K47+'Exploitatie Ballum'!K47</f>
        <v>7200</v>
      </c>
      <c r="L47" s="21">
        <f>'Exploitatie Hollum'!L47+'Exploitatie Ballum'!L47</f>
        <v>7200</v>
      </c>
      <c r="M47" s="21">
        <f>'Exploitatie Hollum'!M47+'Exploitatie Ballum'!M47</f>
        <v>7200</v>
      </c>
    </row>
    <row r="48" spans="1:15" x14ac:dyDescent="0.2">
      <c r="A48" s="30" t="s">
        <v>0</v>
      </c>
      <c r="B48" s="11">
        <v>40220</v>
      </c>
      <c r="C48" s="11"/>
      <c r="D48" s="11"/>
      <c r="E48" s="10" t="s">
        <v>61</v>
      </c>
      <c r="F48" s="21">
        <v>244.3</v>
      </c>
      <c r="G48" s="21">
        <f>'Exploitatie Hollum'!G48+'Exploitatie Ballum'!G48</f>
        <v>381</v>
      </c>
      <c r="H48" s="21">
        <f>'Exploitatie Hollum'!H48+'Exploitatie Ballum'!H48</f>
        <v>43</v>
      </c>
      <c r="I48" s="21">
        <v>300</v>
      </c>
      <c r="J48" s="27">
        <f>'Exploitatie Hollum'!J48+'Exploitatie Ballum'!J48</f>
        <v>292</v>
      </c>
      <c r="K48" s="21">
        <f>'Exploitatie Hollum'!K48+'Exploitatie Ballum'!K48</f>
        <v>300</v>
      </c>
      <c r="L48" s="21">
        <f>'Exploitatie Hollum'!L48+'Exploitatie Ballum'!L48</f>
        <v>300</v>
      </c>
      <c r="M48" s="21">
        <f>'Exploitatie Hollum'!M48+'Exploitatie Ballum'!M48</f>
        <v>300</v>
      </c>
    </row>
    <row r="49" spans="1:15" x14ac:dyDescent="0.2">
      <c r="A49" s="30"/>
      <c r="B49" s="11">
        <v>40230</v>
      </c>
      <c r="C49" s="11"/>
      <c r="D49" s="11"/>
      <c r="E49" s="29" t="s">
        <v>282</v>
      </c>
      <c r="F49" s="21"/>
      <c r="G49" s="21">
        <f>'Exploitatie Hollum'!G49+'Exploitatie Ballum'!G49</f>
        <v>0</v>
      </c>
      <c r="H49" s="21">
        <f>'Exploitatie Hollum'!H49+'Exploitatie Ballum'!H49</f>
        <v>804.81999999999994</v>
      </c>
      <c r="I49" s="21">
        <v>5000</v>
      </c>
      <c r="J49" s="27">
        <f>'Exploitatie Hollum'!J49+'Exploitatie Ballum'!J49</f>
        <v>3951</v>
      </c>
      <c r="K49" s="21">
        <f>'Exploitatie Hollum'!K49+'Exploitatie Ballum'!K49</f>
        <v>5000</v>
      </c>
      <c r="L49" s="21">
        <f>'Exploitatie Hollum'!L49+'Exploitatie Ballum'!L49</f>
        <v>5000</v>
      </c>
      <c r="M49" s="21">
        <f>'Exploitatie Hollum'!M49+'Exploitatie Ballum'!M49</f>
        <v>5000</v>
      </c>
    </row>
    <row r="50" spans="1:15" x14ac:dyDescent="0.2">
      <c r="A50" s="30" t="s">
        <v>0</v>
      </c>
      <c r="B50" s="11">
        <v>40240</v>
      </c>
      <c r="C50" s="11"/>
      <c r="D50" s="11"/>
      <c r="E50" s="10" t="s">
        <v>60</v>
      </c>
      <c r="F50" s="21">
        <v>-1420.39</v>
      </c>
      <c r="G50" s="21">
        <f>'Exploitatie Hollum'!G50+'Exploitatie Ballum'!G50</f>
        <v>5102</v>
      </c>
      <c r="H50" s="21">
        <f>'Exploitatie Hollum'!H50+'Exploitatie Ballum'!H50</f>
        <v>4169.6400000000003</v>
      </c>
      <c r="I50" s="21">
        <v>4000</v>
      </c>
      <c r="J50" s="27">
        <f>'Exploitatie Hollum'!J50+'Exploitatie Ballum'!J50</f>
        <v>0</v>
      </c>
      <c r="K50" s="21">
        <f>'Exploitatie Hollum'!K50+'Exploitatie Ballum'!K50</f>
        <v>4000</v>
      </c>
      <c r="L50" s="21">
        <f>'Exploitatie Hollum'!L50+'Exploitatie Ballum'!L50</f>
        <v>4000</v>
      </c>
      <c r="M50" s="21">
        <f>'Exploitatie Hollum'!M50+'Exploitatie Ballum'!M50</f>
        <v>4000</v>
      </c>
    </row>
    <row r="51" spans="1:15" x14ac:dyDescent="0.2">
      <c r="A51" s="30" t="s">
        <v>0</v>
      </c>
      <c r="B51" s="11">
        <v>40300</v>
      </c>
      <c r="C51" s="11"/>
      <c r="D51" s="11"/>
      <c r="E51" s="10" t="s">
        <v>59</v>
      </c>
      <c r="F51" s="21">
        <v>3111.65</v>
      </c>
      <c r="G51" s="21">
        <f>'Exploitatie Hollum'!G51+'Exploitatie Ballum'!G51</f>
        <v>3030</v>
      </c>
      <c r="H51" s="21">
        <f>'Exploitatie Hollum'!H51+'Exploitatie Ballum'!H51</f>
        <v>4737</v>
      </c>
      <c r="I51" s="21">
        <v>4000</v>
      </c>
      <c r="J51" s="27">
        <f>'Exploitatie Hollum'!J51+'Exploitatie Ballum'!J51</f>
        <v>3630</v>
      </c>
      <c r="K51" s="21">
        <f>'Exploitatie Hollum'!K51+'Exploitatie Ballum'!K51</f>
        <v>4000</v>
      </c>
      <c r="L51" s="21">
        <f>'Exploitatie Hollum'!L51+'Exploitatie Ballum'!L51</f>
        <v>4000</v>
      </c>
      <c r="M51" s="21">
        <f>'Exploitatie Hollum'!M51+'Exploitatie Ballum'!M51</f>
        <v>4000</v>
      </c>
    </row>
    <row r="52" spans="1:15" x14ac:dyDescent="0.2">
      <c r="A52" s="192"/>
      <c r="B52" s="190"/>
      <c r="C52" s="190"/>
      <c r="D52" s="190"/>
      <c r="E52" s="191"/>
      <c r="F52" s="193"/>
      <c r="G52" s="193"/>
      <c r="H52" s="193"/>
      <c r="I52" s="193"/>
      <c r="J52" s="35"/>
      <c r="K52" s="193"/>
      <c r="L52" s="193"/>
      <c r="M52" s="193"/>
    </row>
    <row r="53" spans="1:15" x14ac:dyDescent="0.2">
      <c r="A53" s="4"/>
      <c r="B53" s="11"/>
      <c r="C53" s="11"/>
      <c r="D53" s="11"/>
      <c r="E53" s="19" t="s">
        <v>58</v>
      </c>
      <c r="F53" s="12">
        <v>677691.38000000012</v>
      </c>
      <c r="G53" s="12">
        <f t="shared" ref="G53:M53" si="3">SUM(G39:G52)</f>
        <v>780263</v>
      </c>
      <c r="H53" s="12">
        <f>SUM(H39:H52)</f>
        <v>869449.67999999993</v>
      </c>
      <c r="I53" s="12">
        <v>762894.23333333363</v>
      </c>
      <c r="J53" s="13">
        <f t="shared" si="3"/>
        <v>799885</v>
      </c>
      <c r="K53" s="12">
        <f t="shared" si="3"/>
        <v>721663.00000000058</v>
      </c>
      <c r="L53" s="12">
        <f t="shared" si="3"/>
        <v>729828.99999999942</v>
      </c>
      <c r="M53" s="12">
        <f t="shared" si="3"/>
        <v>736903.5</v>
      </c>
      <c r="N53" s="3"/>
      <c r="O53" s="3"/>
    </row>
    <row r="54" spans="1:15" x14ac:dyDescent="0.2">
      <c r="A54" s="4"/>
      <c r="B54" s="11"/>
      <c r="C54" s="11"/>
      <c r="D54" s="11"/>
      <c r="E54" s="10"/>
      <c r="F54" s="9"/>
      <c r="G54" s="9"/>
      <c r="H54" s="9"/>
      <c r="I54" s="9"/>
      <c r="J54" s="6"/>
      <c r="K54" s="9"/>
      <c r="L54" s="9"/>
      <c r="M54" s="9"/>
    </row>
    <row r="55" spans="1:15" x14ac:dyDescent="0.2">
      <c r="A55" s="4"/>
      <c r="B55" s="11"/>
      <c r="C55" s="11"/>
      <c r="D55" s="11"/>
      <c r="E55" s="10"/>
      <c r="F55" s="9"/>
      <c r="G55" s="9"/>
      <c r="H55" s="9"/>
      <c r="I55" s="9"/>
      <c r="J55" s="6"/>
      <c r="K55" s="9"/>
      <c r="L55" s="9"/>
      <c r="M55" s="9"/>
    </row>
    <row r="56" spans="1:15" x14ac:dyDescent="0.2">
      <c r="A56" s="25"/>
      <c r="B56" s="24" t="s">
        <v>57</v>
      </c>
      <c r="C56" s="19" t="s">
        <v>56</v>
      </c>
      <c r="D56" s="11"/>
      <c r="F56" s="9"/>
      <c r="G56" s="9"/>
      <c r="H56" s="9"/>
      <c r="I56" s="9"/>
      <c r="J56" s="6"/>
      <c r="K56" s="9"/>
      <c r="L56" s="9"/>
      <c r="M56" s="9"/>
    </row>
    <row r="57" spans="1:15" x14ac:dyDescent="0.2">
      <c r="A57" s="4" t="s">
        <v>0</v>
      </c>
      <c r="B57" s="11">
        <v>41000</v>
      </c>
      <c r="C57" s="11"/>
      <c r="D57" s="11"/>
      <c r="E57" s="29" t="s">
        <v>55</v>
      </c>
      <c r="F57" s="21">
        <v>3561.333333333333</v>
      </c>
      <c r="G57" s="21">
        <f>'Exploitatie Hollum'!G57+'Exploitatie Ballum'!G57</f>
        <v>2706.5333333333333</v>
      </c>
      <c r="H57" s="21">
        <f>'Exploitatie Hollum'!H57+'Exploitatie Ballum'!H57</f>
        <v>100.13333333333334</v>
      </c>
      <c r="I57" s="21">
        <v>100.13333333333334</v>
      </c>
      <c r="J57" s="6">
        <f>'Exploitatie Hollum'!J57+'Exploitatie Ballum'!J57</f>
        <v>100.13333333333334</v>
      </c>
      <c r="K57" s="21">
        <f>'Exploitatie Hollum'!K57+'Exploitatie Ballum'!K57</f>
        <v>5006.8666666666668</v>
      </c>
      <c r="L57" s="21">
        <f>'Exploitatie Hollum'!L57+'Exploitatie Ballum'!L57</f>
        <v>5006.8666666666668</v>
      </c>
      <c r="M57" s="21">
        <f>'Exploitatie Hollum'!M57+'Exploitatie Ballum'!M57</f>
        <v>5006.8666666666668</v>
      </c>
    </row>
    <row r="58" spans="1:15" x14ac:dyDescent="0.2">
      <c r="A58" s="4" t="s">
        <v>0</v>
      </c>
      <c r="B58" s="11">
        <v>41010</v>
      </c>
      <c r="C58" s="11"/>
      <c r="D58" s="11"/>
      <c r="E58" s="10" t="s">
        <v>54</v>
      </c>
      <c r="F58" s="21">
        <v>12491.585714285717</v>
      </c>
      <c r="G58" s="21">
        <f>'Exploitatie Hollum'!G58+'Exploitatie Ballum'!G58</f>
        <v>12185.475000000002</v>
      </c>
      <c r="H58" s="21">
        <f>'Exploitatie Hollum'!H58+'Exploitatie Ballum'!H58</f>
        <v>6509.8749999999991</v>
      </c>
      <c r="I58" s="21">
        <v>6510.477142857143</v>
      </c>
      <c r="J58" s="6">
        <f>'Exploitatie Hollum'!J58+'Exploitatie Ballum'!J58</f>
        <v>6510.477142857143</v>
      </c>
      <c r="K58" s="21">
        <f>'Exploitatie Hollum'!K58+'Exploitatie Ballum'!K58</f>
        <v>1369.0357142857147</v>
      </c>
      <c r="L58" s="21">
        <f>'Exploitatie Hollum'!L58+'Exploitatie Ballum'!L58</f>
        <v>2200</v>
      </c>
      <c r="M58" s="21">
        <f>'Exploitatie Hollum'!M58+'Exploitatie Ballum'!M58</f>
        <v>3012.7400000000002</v>
      </c>
    </row>
    <row r="59" spans="1:15" x14ac:dyDescent="0.2">
      <c r="A59" s="4" t="s">
        <v>0</v>
      </c>
      <c r="B59" s="11">
        <v>41015</v>
      </c>
      <c r="C59" s="11"/>
      <c r="D59" s="11"/>
      <c r="E59" s="29" t="s">
        <v>53</v>
      </c>
      <c r="F59" s="21">
        <v>442.4</v>
      </c>
      <c r="G59" s="21">
        <f>'Exploitatie Hollum'!G59+'Exploitatie Ballum'!G59</f>
        <v>442.4</v>
      </c>
      <c r="H59" s="21">
        <f>'Exploitatie Hollum'!H59+'Exploitatie Ballum'!H59</f>
        <v>442.4</v>
      </c>
      <c r="I59" s="21">
        <v>442.4</v>
      </c>
      <c r="J59" s="6">
        <f>'Exploitatie Hollum'!J59+'Exploitatie Ballum'!J59</f>
        <v>442.4</v>
      </c>
      <c r="K59" s="21">
        <f>'Exploitatie Hollum'!K59+'Exploitatie Ballum'!K59</f>
        <v>442.4</v>
      </c>
      <c r="L59" s="21">
        <f>'Exploitatie Hollum'!L59+'Exploitatie Ballum'!L59</f>
        <v>441.68888888888887</v>
      </c>
      <c r="M59" s="21">
        <f>'Exploitatie Hollum'!M59+'Exploitatie Ballum'!M59</f>
        <v>298.3</v>
      </c>
    </row>
    <row r="60" spans="1:15" x14ac:dyDescent="0.2">
      <c r="A60" s="4" t="s">
        <v>0</v>
      </c>
      <c r="B60" s="11">
        <v>41020</v>
      </c>
      <c r="C60" s="11"/>
      <c r="D60" s="11"/>
      <c r="E60" s="10" t="s">
        <v>52</v>
      </c>
      <c r="F60" s="21">
        <v>16574.5</v>
      </c>
      <c r="G60" s="21">
        <f>'Exploitatie Hollum'!G60+'Exploitatie Ballum'!G60</f>
        <v>17839</v>
      </c>
      <c r="H60" s="21">
        <f>'Exploitatie Hollum'!H60+'Exploitatie Ballum'!H60</f>
        <v>18368.25</v>
      </c>
      <c r="I60" s="21">
        <v>7471.4549999999999</v>
      </c>
      <c r="J60" s="6">
        <f>'Exploitatie Hollum'!J60+'Exploitatie Ballum'!J60</f>
        <v>8457.4549999999999</v>
      </c>
      <c r="K60" s="21">
        <f>'Exploitatie Hollum'!K60+'Exploitatie Ballum'!K60</f>
        <v>5067.7049999999999</v>
      </c>
      <c r="L60" s="21">
        <f>'Exploitatie Hollum'!L60+'Exploitatie Ballum'!L60</f>
        <v>7024.2049999999999</v>
      </c>
      <c r="M60" s="21">
        <f>'Exploitatie Hollum'!M60+'Exploitatie Ballum'!M60</f>
        <v>9994.9549999999999</v>
      </c>
    </row>
    <row r="61" spans="1:15" x14ac:dyDescent="0.2">
      <c r="A61" s="4" t="s">
        <v>0</v>
      </c>
      <c r="B61" s="11">
        <v>41025</v>
      </c>
      <c r="C61" s="11"/>
      <c r="D61" s="11"/>
      <c r="E61" s="29" t="s">
        <v>51</v>
      </c>
      <c r="F61" s="21">
        <v>875.50900000000001</v>
      </c>
      <c r="G61" s="21">
        <f>'Exploitatie Hollum'!G61+'Exploitatie Ballum'!G61</f>
        <v>875.50900000000001</v>
      </c>
      <c r="H61" s="21">
        <f>'Exploitatie Hollum'!H61+'Exploitatie Ballum'!H61</f>
        <v>875.50900000000001</v>
      </c>
      <c r="I61" s="21">
        <v>877.40614285714287</v>
      </c>
      <c r="J61" s="6">
        <f>'Exploitatie Hollum'!J61+'Exploitatie Ballum'!J61</f>
        <v>877.40614285714287</v>
      </c>
      <c r="K61" s="21">
        <f>'Exploitatie Hollum'!K61+'Exploitatie Ballum'!K61</f>
        <v>197.10899999999998</v>
      </c>
      <c r="L61" s="21">
        <f>'Exploitatie Hollum'!L61+'Exploitatie Ballum'!L61</f>
        <v>197.10899999999998</v>
      </c>
      <c r="M61" s="21">
        <f>'Exploitatie Hollum'!M61+'Exploitatie Ballum'!M61</f>
        <v>197.10899999999998</v>
      </c>
    </row>
    <row r="62" spans="1:15" x14ac:dyDescent="0.2">
      <c r="A62" s="4" t="s">
        <v>0</v>
      </c>
      <c r="B62" s="11">
        <v>41026</v>
      </c>
      <c r="C62" s="11"/>
      <c r="D62" s="11"/>
      <c r="E62" s="29" t="s">
        <v>50</v>
      </c>
      <c r="F62" s="21">
        <v>397.08695652173913</v>
      </c>
      <c r="G62" s="21">
        <f>'Exploitatie Hollum'!G62+'Exploitatie Ballum'!G62</f>
        <v>397.08</v>
      </c>
      <c r="H62" s="21">
        <f>'Exploitatie Hollum'!H62+'Exploitatie Ballum'!H62</f>
        <v>397.08</v>
      </c>
      <c r="I62" s="21">
        <v>397.08</v>
      </c>
      <c r="J62" s="6">
        <f>'Exploitatie Hollum'!J62+'Exploitatie Ballum'!J62</f>
        <v>397.08</v>
      </c>
      <c r="K62" s="21">
        <f>'Exploitatie Hollum'!K62+'Exploitatie Ballum'!K62</f>
        <v>397.08</v>
      </c>
      <c r="L62" s="21">
        <f>'Exploitatie Hollum'!L62+'Exploitatie Ballum'!L62</f>
        <v>397.08</v>
      </c>
      <c r="M62" s="21">
        <f>'Exploitatie Hollum'!M62+'Exploitatie Ballum'!M62</f>
        <v>397.08</v>
      </c>
    </row>
    <row r="63" spans="1:15" x14ac:dyDescent="0.2">
      <c r="A63" s="4" t="s">
        <v>0</v>
      </c>
      <c r="B63" s="11">
        <v>41027</v>
      </c>
      <c r="C63" s="11"/>
      <c r="D63" s="11"/>
      <c r="E63" s="29" t="s">
        <v>49</v>
      </c>
      <c r="F63" s="21">
        <v>383.21428571428572</v>
      </c>
      <c r="G63" s="21">
        <f>'Exploitatie Hollum'!G63+'Exploitatie Ballum'!G63</f>
        <v>383.21428571428572</v>
      </c>
      <c r="H63" s="21">
        <f>'Exploitatie Hollum'!H63+'Exploitatie Ballum'!H63</f>
        <v>383.21428571428572</v>
      </c>
      <c r="I63" s="21">
        <v>383.21428571428572</v>
      </c>
      <c r="J63" s="6">
        <f>'Exploitatie Hollum'!J63+'Exploitatie Ballum'!J63</f>
        <v>383.21428571428572</v>
      </c>
      <c r="K63" s="21">
        <f>'Exploitatie Hollum'!K63+'Exploitatie Ballum'!K63</f>
        <v>383.21428571428572</v>
      </c>
      <c r="L63" s="21">
        <f>'Exploitatie Hollum'!L63+'Exploitatie Ballum'!L63</f>
        <v>383.21428571428572</v>
      </c>
      <c r="M63" s="21">
        <f>'Exploitatie Hollum'!M63+'Exploitatie Ballum'!M63</f>
        <v>383.21428571428572</v>
      </c>
    </row>
    <row r="64" spans="1:15" x14ac:dyDescent="0.2">
      <c r="A64" s="4"/>
      <c r="B64" s="11"/>
      <c r="C64" s="11"/>
      <c r="D64" s="11"/>
      <c r="E64" s="29" t="s">
        <v>0</v>
      </c>
      <c r="F64" s="33" t="s">
        <v>0</v>
      </c>
      <c r="G64" s="33" t="s">
        <v>0</v>
      </c>
      <c r="H64" s="33" t="s">
        <v>0</v>
      </c>
      <c r="I64" s="33"/>
      <c r="J64" s="7"/>
      <c r="K64" s="33"/>
      <c r="L64" s="33"/>
      <c r="M64" s="33"/>
    </row>
    <row r="65" spans="1:15" x14ac:dyDescent="0.2">
      <c r="A65" s="4"/>
      <c r="B65" s="11"/>
      <c r="C65" s="11"/>
      <c r="D65" s="11"/>
      <c r="E65" s="19" t="s">
        <v>48</v>
      </c>
      <c r="F65" s="12">
        <v>34725.629289855067</v>
      </c>
      <c r="G65" s="12">
        <f t="shared" ref="G65:M65" si="4">SUM(G57:G64)</f>
        <v>34829.211619047615</v>
      </c>
      <c r="H65" s="12">
        <f t="shared" si="4"/>
        <v>27076.461619047619</v>
      </c>
      <c r="I65" s="12">
        <v>16182.165904761903</v>
      </c>
      <c r="J65" s="13">
        <f t="shared" si="4"/>
        <v>17168.165904761907</v>
      </c>
      <c r="K65" s="12">
        <f t="shared" si="4"/>
        <v>12863.410666666668</v>
      </c>
      <c r="L65" s="12">
        <f t="shared" si="4"/>
        <v>15650.163841269843</v>
      </c>
      <c r="M65" s="12">
        <f t="shared" si="4"/>
        <v>19290.264952380952</v>
      </c>
      <c r="N65" s="3"/>
      <c r="O65" s="3"/>
    </row>
    <row r="66" spans="1:15" x14ac:dyDescent="0.2">
      <c r="A66" s="4"/>
      <c r="B66" s="11"/>
      <c r="C66" s="11"/>
      <c r="D66" s="11"/>
      <c r="E66" s="10"/>
      <c r="F66" s="9"/>
      <c r="G66" s="9"/>
      <c r="H66" s="9"/>
      <c r="I66" s="9"/>
      <c r="J66" s="6"/>
      <c r="K66" s="9"/>
      <c r="L66" s="9"/>
      <c r="M66" s="9"/>
    </row>
    <row r="67" spans="1:15" x14ac:dyDescent="0.2">
      <c r="A67" s="4"/>
      <c r="B67" s="11"/>
      <c r="C67" s="11"/>
      <c r="D67" s="11"/>
      <c r="E67" s="10"/>
      <c r="F67" s="9"/>
      <c r="G67" s="9"/>
      <c r="H67" s="9"/>
      <c r="I67" s="9"/>
      <c r="J67" s="6"/>
      <c r="K67" s="9"/>
      <c r="L67" s="9"/>
      <c r="M67" s="9"/>
    </row>
    <row r="68" spans="1:15" x14ac:dyDescent="0.2">
      <c r="A68" s="25"/>
      <c r="B68" s="24" t="s">
        <v>47</v>
      </c>
      <c r="C68" s="19" t="s">
        <v>46</v>
      </c>
      <c r="D68" s="11"/>
      <c r="F68" s="9"/>
      <c r="G68" s="9"/>
      <c r="H68" s="9"/>
      <c r="I68" s="9"/>
      <c r="J68" s="6"/>
      <c r="K68" s="9"/>
      <c r="L68" s="9"/>
      <c r="M68" s="9"/>
    </row>
    <row r="69" spans="1:15" x14ac:dyDescent="0.2">
      <c r="A69" s="4" t="s">
        <v>0</v>
      </c>
      <c r="B69" s="11">
        <v>42000</v>
      </c>
      <c r="C69" s="11"/>
      <c r="D69" s="11"/>
      <c r="E69" s="10" t="s">
        <v>45</v>
      </c>
      <c r="F69" s="21">
        <v>19465</v>
      </c>
      <c r="G69" s="21">
        <f>'Exploitatie Hollum'!G69+'Exploitatie Ballum'!G69</f>
        <v>19465</v>
      </c>
      <c r="H69" s="21">
        <f>'Exploitatie Hollum'!H69+'Exploitatie Ballum'!H69</f>
        <v>19465</v>
      </c>
      <c r="I69" s="21">
        <v>25358</v>
      </c>
      <c r="J69" s="32">
        <f>'Exploitatie Hollum'!J69+'Exploitatie Ballum'!J69</f>
        <v>34050.199999999997</v>
      </c>
      <c r="K69" s="21">
        <f>'Exploitatie Hollum'!K69+'Exploitatie Ballum'!K69</f>
        <v>25358</v>
      </c>
      <c r="L69" s="21">
        <f>'Exploitatie Hollum'!L69+'Exploitatie Ballum'!L69</f>
        <v>25358</v>
      </c>
      <c r="M69" s="21">
        <f>'Exploitatie Hollum'!M69+'Exploitatie Ballum'!M69</f>
        <v>25358</v>
      </c>
    </row>
    <row r="70" spans="1:15" x14ac:dyDescent="0.2">
      <c r="A70" s="4" t="s">
        <v>0</v>
      </c>
      <c r="B70" s="11">
        <v>42010</v>
      </c>
      <c r="C70" s="11"/>
      <c r="D70" s="11"/>
      <c r="E70" s="10" t="s">
        <v>44</v>
      </c>
      <c r="F70" s="21">
        <v>1755.5300000000002</v>
      </c>
      <c r="G70" s="21">
        <f>'Exploitatie Hollum'!G70+'Exploitatie Ballum'!G70</f>
        <v>1912</v>
      </c>
      <c r="H70" s="21">
        <f>'Exploitatie Hollum'!H70+'Exploitatie Ballum'!H70</f>
        <v>3703.96</v>
      </c>
      <c r="I70" s="21">
        <v>3000</v>
      </c>
      <c r="J70" s="27">
        <f>'Exploitatie Hollum'!J70+'Exploitatie Ballum'!J70</f>
        <v>7014</v>
      </c>
      <c r="K70" s="21">
        <f>'Exploitatie Hollum'!K70+'Exploitatie Ballum'!K70</f>
        <v>3000</v>
      </c>
      <c r="L70" s="21">
        <f>'Exploitatie Hollum'!L70+'Exploitatie Ballum'!L70</f>
        <v>3000</v>
      </c>
      <c r="M70" s="21">
        <f>'Exploitatie Hollum'!M70+'Exploitatie Ballum'!M70</f>
        <v>3000</v>
      </c>
    </row>
    <row r="71" spans="1:15" x14ac:dyDescent="0.2">
      <c r="A71" s="4"/>
      <c r="B71" s="11">
        <v>42017</v>
      </c>
      <c r="C71" s="11"/>
      <c r="D71" s="11"/>
      <c r="E71" s="10" t="s">
        <v>269</v>
      </c>
      <c r="F71" s="21"/>
      <c r="G71" s="21">
        <f>'Exploitatie Hollum'!G71+'Exploitatie Ballum'!G71</f>
        <v>363</v>
      </c>
      <c r="H71" s="21">
        <f>'Exploitatie Hollum'!H71+'Exploitatie Ballum'!H71</f>
        <v>0</v>
      </c>
      <c r="I71" s="21">
        <v>0</v>
      </c>
      <c r="J71" s="27">
        <f>'Exploitatie Hollum'!J71+'Exploitatie Ballum'!J71</f>
        <v>343</v>
      </c>
      <c r="K71" s="21">
        <f>'Exploitatie Hollum'!K71+'Exploitatie Ballum'!K71</f>
        <v>0</v>
      </c>
      <c r="L71" s="21">
        <f>'Exploitatie Hollum'!L71+'Exploitatie Ballum'!L71</f>
        <v>0</v>
      </c>
      <c r="M71" s="21">
        <f>'Exploitatie Hollum'!M71+'Exploitatie Ballum'!M71</f>
        <v>0</v>
      </c>
    </row>
    <row r="72" spans="1:15" x14ac:dyDescent="0.2">
      <c r="A72" s="4" t="s">
        <v>0</v>
      </c>
      <c r="B72" s="11">
        <v>42020</v>
      </c>
      <c r="C72" s="11"/>
      <c r="D72" s="11"/>
      <c r="E72" s="10" t="s">
        <v>43</v>
      </c>
      <c r="F72" s="21">
        <v>1923.73</v>
      </c>
      <c r="G72" s="21">
        <f>'Exploitatie Hollum'!G72+'Exploitatie Ballum'!G72</f>
        <v>1631</v>
      </c>
      <c r="H72" s="21">
        <f>'Exploitatie Hollum'!H72+'Exploitatie Ballum'!H72</f>
        <v>1720.1</v>
      </c>
      <c r="I72" s="21">
        <v>2000</v>
      </c>
      <c r="J72" s="27">
        <f>'Exploitatie Hollum'!J72+'Exploitatie Ballum'!J72</f>
        <v>1668</v>
      </c>
      <c r="K72" s="21">
        <f>'Exploitatie Hollum'!K72+'Exploitatie Ballum'!K72</f>
        <v>2000</v>
      </c>
      <c r="L72" s="21">
        <f>'Exploitatie Hollum'!L72+'Exploitatie Ballum'!L72</f>
        <v>2000</v>
      </c>
      <c r="M72" s="21">
        <f>'Exploitatie Hollum'!M72+'Exploitatie Ballum'!M72</f>
        <v>2000</v>
      </c>
    </row>
    <row r="73" spans="1:15" x14ac:dyDescent="0.2">
      <c r="A73" s="4" t="s">
        <v>0</v>
      </c>
      <c r="B73" s="23">
        <v>42021</v>
      </c>
      <c r="C73" s="11"/>
      <c r="D73" s="11"/>
      <c r="E73" s="10" t="s">
        <v>42</v>
      </c>
      <c r="F73" s="21">
        <v>225.64</v>
      </c>
      <c r="G73" s="21">
        <f>'Exploitatie Hollum'!G73+'Exploitatie Ballum'!G73</f>
        <v>226</v>
      </c>
      <c r="H73" s="21">
        <f>'Exploitatie Hollum'!H73+'Exploitatie Ballum'!H73</f>
        <v>231.66</v>
      </c>
      <c r="I73" s="21">
        <v>230</v>
      </c>
      <c r="J73" s="27">
        <f>'Exploitatie Hollum'!J73+'Exploitatie Ballum'!J73</f>
        <v>236</v>
      </c>
      <c r="K73" s="21">
        <f>'Exploitatie Hollum'!K73+'Exploitatie Ballum'!K73</f>
        <v>230</v>
      </c>
      <c r="L73" s="21">
        <f>'Exploitatie Hollum'!L73+'Exploitatie Ballum'!L73</f>
        <v>230</v>
      </c>
      <c r="M73" s="21">
        <f>'Exploitatie Hollum'!M73+'Exploitatie Ballum'!M73</f>
        <v>230</v>
      </c>
    </row>
    <row r="74" spans="1:15" x14ac:dyDescent="0.2">
      <c r="A74" s="4" t="s">
        <v>0</v>
      </c>
      <c r="B74" s="11">
        <v>42030</v>
      </c>
      <c r="C74" s="11"/>
      <c r="D74" s="11"/>
      <c r="E74" s="10" t="s">
        <v>41</v>
      </c>
      <c r="F74" s="21">
        <v>4199.46</v>
      </c>
      <c r="G74" s="21">
        <f>'Exploitatie Hollum'!G74+'Exploitatie Ballum'!G74</f>
        <v>3217</v>
      </c>
      <c r="H74" s="21">
        <f>'Exploitatie Hollum'!H74+'Exploitatie Ballum'!H74</f>
        <v>1572.72</v>
      </c>
      <c r="I74" s="21">
        <v>4500</v>
      </c>
      <c r="J74" s="27">
        <f>'Exploitatie Hollum'!J74+'Exploitatie Ballum'!J74</f>
        <v>420</v>
      </c>
      <c r="K74" s="21">
        <f>'Exploitatie Hollum'!K74+'Exploitatie Ballum'!K74</f>
        <v>4500</v>
      </c>
      <c r="L74" s="21">
        <f>'Exploitatie Hollum'!L74+'Exploitatie Ballum'!L74</f>
        <v>4500</v>
      </c>
      <c r="M74" s="21">
        <f>'Exploitatie Hollum'!M74+'Exploitatie Ballum'!M74</f>
        <v>4500</v>
      </c>
    </row>
    <row r="75" spans="1:15" x14ac:dyDescent="0.2">
      <c r="A75" s="4" t="s">
        <v>0</v>
      </c>
      <c r="B75" s="11">
        <v>42040</v>
      </c>
      <c r="C75" s="11"/>
      <c r="D75" s="11"/>
      <c r="E75" s="10" t="s">
        <v>40</v>
      </c>
      <c r="F75" s="21">
        <v>1382.86</v>
      </c>
      <c r="G75" s="21">
        <f>'Exploitatie Hollum'!G75+'Exploitatie Ballum'!G75</f>
        <v>1815</v>
      </c>
      <c r="H75" s="21">
        <f>'Exploitatie Hollum'!H75+'Exploitatie Ballum'!H75</f>
        <v>311</v>
      </c>
      <c r="I75" s="21">
        <v>1650</v>
      </c>
      <c r="J75" s="27">
        <f>'Exploitatie Hollum'!J75+'Exploitatie Ballum'!J75</f>
        <v>72</v>
      </c>
      <c r="K75" s="21">
        <f>'Exploitatie Hollum'!K75+'Exploitatie Ballum'!K75</f>
        <v>1650</v>
      </c>
      <c r="L75" s="21">
        <f>'Exploitatie Hollum'!L75+'Exploitatie Ballum'!L75</f>
        <v>1650</v>
      </c>
      <c r="M75" s="21">
        <f>'Exploitatie Hollum'!M75+'Exploitatie Ballum'!M75</f>
        <v>1650</v>
      </c>
    </row>
    <row r="76" spans="1:15" x14ac:dyDescent="0.2">
      <c r="A76" s="4" t="s">
        <v>0</v>
      </c>
      <c r="B76" s="11">
        <v>42050</v>
      </c>
      <c r="C76" s="11"/>
      <c r="D76" s="11"/>
      <c r="E76" s="10" t="s">
        <v>39</v>
      </c>
      <c r="F76" s="21">
        <v>7527.88</v>
      </c>
      <c r="G76" s="21">
        <f>'Exploitatie Hollum'!G76+'Exploitatie Ballum'!G76</f>
        <v>8381</v>
      </c>
      <c r="H76" s="21">
        <f>'Exploitatie Hollum'!H76+'Exploitatie Ballum'!H76</f>
        <v>8027.27</v>
      </c>
      <c r="I76" s="21">
        <v>8000</v>
      </c>
      <c r="J76" s="27">
        <f>'Exploitatie Hollum'!J76+'Exploitatie Ballum'!J76</f>
        <v>7525</v>
      </c>
      <c r="K76" s="21">
        <f>'Exploitatie Hollum'!K76+'Exploitatie Ballum'!K76</f>
        <v>8000</v>
      </c>
      <c r="L76" s="21">
        <f>'Exploitatie Hollum'!L76+'Exploitatie Ballum'!L76</f>
        <v>8000</v>
      </c>
      <c r="M76" s="21">
        <f>'Exploitatie Hollum'!M76+'Exploitatie Ballum'!M76</f>
        <v>8000</v>
      </c>
    </row>
    <row r="77" spans="1:15" x14ac:dyDescent="0.2">
      <c r="A77" s="4" t="s">
        <v>0</v>
      </c>
      <c r="B77" s="11">
        <v>42055</v>
      </c>
      <c r="C77" s="11"/>
      <c r="D77" s="11"/>
      <c r="E77" s="10" t="s">
        <v>38</v>
      </c>
      <c r="F77" s="21">
        <v>1523.9</v>
      </c>
      <c r="G77" s="21">
        <f>'Exploitatie Hollum'!G77+'Exploitatie Ballum'!G77</f>
        <v>-1387</v>
      </c>
      <c r="H77" s="21">
        <f>'Exploitatie Hollum'!H77+'Exploitatie Ballum'!H77</f>
        <v>1398.83</v>
      </c>
      <c r="I77" s="21">
        <v>1600</v>
      </c>
      <c r="J77" s="27">
        <f>'Exploitatie Hollum'!J77+'Exploitatie Ballum'!J77</f>
        <v>1447</v>
      </c>
      <c r="K77" s="21">
        <f>'Exploitatie Hollum'!K77+'Exploitatie Ballum'!K77</f>
        <v>1600</v>
      </c>
      <c r="L77" s="21">
        <f>'Exploitatie Hollum'!L77+'Exploitatie Ballum'!L77</f>
        <v>1600</v>
      </c>
      <c r="M77" s="21">
        <f>'Exploitatie Hollum'!M77+'Exploitatie Ballum'!M77</f>
        <v>1600</v>
      </c>
    </row>
    <row r="78" spans="1:15" x14ac:dyDescent="0.2">
      <c r="A78" s="4" t="s">
        <v>0</v>
      </c>
      <c r="B78" s="11">
        <v>42060</v>
      </c>
      <c r="C78" s="11"/>
      <c r="D78" s="11"/>
      <c r="E78" s="10" t="s">
        <v>37</v>
      </c>
      <c r="F78" s="21">
        <v>2682.92</v>
      </c>
      <c r="G78" s="21">
        <f>'Exploitatie Hollum'!G78+'Exploitatie Ballum'!G78</f>
        <v>7912</v>
      </c>
      <c r="H78" s="21">
        <f>'Exploitatie Hollum'!H78+'Exploitatie Ballum'!H78</f>
        <v>7715.1</v>
      </c>
      <c r="I78" s="21">
        <v>8000</v>
      </c>
      <c r="J78" s="27">
        <f>'Exploitatie Hollum'!J78+'Exploitatie Ballum'!J78</f>
        <v>9401</v>
      </c>
      <c r="K78" s="21">
        <f>'Exploitatie Hollum'!K78+'Exploitatie Ballum'!K78</f>
        <v>8000</v>
      </c>
      <c r="L78" s="21">
        <f>'Exploitatie Hollum'!L78+'Exploitatie Ballum'!L78</f>
        <v>8000</v>
      </c>
      <c r="M78" s="21">
        <f>'Exploitatie Hollum'!M78+'Exploitatie Ballum'!M78</f>
        <v>8000</v>
      </c>
    </row>
    <row r="79" spans="1:15" x14ac:dyDescent="0.2">
      <c r="A79" s="4" t="s">
        <v>0</v>
      </c>
      <c r="B79" s="11">
        <v>42070</v>
      </c>
      <c r="C79" s="11"/>
      <c r="D79" s="11"/>
      <c r="E79" s="10" t="s">
        <v>36</v>
      </c>
      <c r="F79" s="21">
        <v>1140.58</v>
      </c>
      <c r="G79" s="21">
        <f>'Exploitatie Hollum'!G79+'Exploitatie Ballum'!G79</f>
        <v>1329</v>
      </c>
      <c r="H79" s="21">
        <f>'Exploitatie Hollum'!H79+'Exploitatie Ballum'!H79</f>
        <v>3754.2699999999995</v>
      </c>
      <c r="I79" s="21">
        <v>3000</v>
      </c>
      <c r="J79" s="27">
        <f>'Exploitatie Hollum'!J79+'Exploitatie Ballum'!J79</f>
        <v>3817</v>
      </c>
      <c r="K79" s="21">
        <f>'Exploitatie Hollum'!K79+'Exploitatie Ballum'!K79</f>
        <v>3000</v>
      </c>
      <c r="L79" s="21">
        <f>'Exploitatie Hollum'!L79+'Exploitatie Ballum'!L79</f>
        <v>3000</v>
      </c>
      <c r="M79" s="21">
        <f>'Exploitatie Hollum'!M79+'Exploitatie Ballum'!M79</f>
        <v>3000</v>
      </c>
    </row>
    <row r="80" spans="1:15" x14ac:dyDescent="0.2">
      <c r="A80" s="4" t="s">
        <v>0</v>
      </c>
      <c r="B80" s="11">
        <v>42080</v>
      </c>
      <c r="C80" s="11"/>
      <c r="D80" s="11"/>
      <c r="E80" s="10" t="s">
        <v>35</v>
      </c>
      <c r="F80" s="21">
        <v>364.94</v>
      </c>
      <c r="G80" s="21">
        <f>'Exploitatie Hollum'!G80+'Exploitatie Ballum'!G80</f>
        <v>14</v>
      </c>
      <c r="H80" s="21">
        <f>'Exploitatie Hollum'!H80+'Exploitatie Ballum'!H80</f>
        <v>1047.33</v>
      </c>
      <c r="I80" s="21">
        <v>500</v>
      </c>
      <c r="J80" s="27">
        <f>'Exploitatie Hollum'!J80+'Exploitatie Ballum'!J80</f>
        <v>14</v>
      </c>
      <c r="K80" s="21">
        <f>'Exploitatie Hollum'!K80+'Exploitatie Ballum'!K80</f>
        <v>500</v>
      </c>
      <c r="L80" s="21">
        <f>'Exploitatie Hollum'!L80+'Exploitatie Ballum'!L80</f>
        <v>500</v>
      </c>
      <c r="M80" s="21">
        <f>'Exploitatie Hollum'!M80+'Exploitatie Ballum'!M80</f>
        <v>500</v>
      </c>
    </row>
    <row r="81" spans="1:15" x14ac:dyDescent="0.2">
      <c r="A81" s="4"/>
      <c r="B81" s="11"/>
      <c r="C81" s="11"/>
      <c r="D81" s="11"/>
      <c r="E81" s="10" t="s">
        <v>0</v>
      </c>
      <c r="F81" s="36" t="s">
        <v>0</v>
      </c>
      <c r="G81" s="20" t="s">
        <v>0</v>
      </c>
      <c r="H81" s="20" t="s">
        <v>0</v>
      </c>
      <c r="I81" s="20"/>
      <c r="J81" s="7"/>
      <c r="K81" s="36"/>
      <c r="L81" s="36"/>
      <c r="M81" s="36"/>
    </row>
    <row r="82" spans="1:15" x14ac:dyDescent="0.2">
      <c r="A82" s="4"/>
      <c r="B82" s="11"/>
      <c r="C82" s="11"/>
      <c r="D82" s="11"/>
      <c r="E82" s="19" t="s">
        <v>34</v>
      </c>
      <c r="F82" s="12">
        <v>42192.44</v>
      </c>
      <c r="G82" s="12">
        <f>SUM(G69:G81)</f>
        <v>44878</v>
      </c>
      <c r="H82" s="12">
        <f t="shared" ref="H82:M82" si="5">SUM(H69:H81)</f>
        <v>48947.24</v>
      </c>
      <c r="I82" s="12">
        <v>57838</v>
      </c>
      <c r="J82" s="13">
        <f t="shared" si="5"/>
        <v>66007.199999999997</v>
      </c>
      <c r="K82" s="12">
        <f t="shared" si="5"/>
        <v>57838</v>
      </c>
      <c r="L82" s="12">
        <f t="shared" si="5"/>
        <v>57838</v>
      </c>
      <c r="M82" s="12">
        <f t="shared" si="5"/>
        <v>57838</v>
      </c>
      <c r="O82" s="3"/>
    </row>
    <row r="83" spans="1:15" x14ac:dyDescent="0.2">
      <c r="A83" s="4"/>
      <c r="B83" s="11"/>
      <c r="C83" s="11"/>
      <c r="D83" s="11"/>
      <c r="E83" s="10"/>
      <c r="F83" s="9"/>
      <c r="G83" s="9"/>
      <c r="H83" s="9"/>
      <c r="I83" s="9"/>
      <c r="J83" s="6"/>
      <c r="K83" s="9"/>
      <c r="L83" s="9"/>
      <c r="M83" s="9"/>
    </row>
    <row r="84" spans="1:15" x14ac:dyDescent="0.2">
      <c r="A84" s="4"/>
      <c r="B84" s="11"/>
      <c r="C84" s="11"/>
      <c r="D84" s="11"/>
      <c r="E84" s="10"/>
      <c r="F84" s="9"/>
      <c r="G84" s="9"/>
      <c r="H84" s="9"/>
      <c r="I84" s="9"/>
      <c r="J84" s="6"/>
      <c r="K84" s="9"/>
      <c r="L84" s="9"/>
      <c r="M84" s="9"/>
    </row>
    <row r="85" spans="1:15" x14ac:dyDescent="0.2">
      <c r="A85" s="25"/>
      <c r="B85" s="24" t="s">
        <v>33</v>
      </c>
      <c r="C85" s="19" t="s">
        <v>99</v>
      </c>
      <c r="D85" s="130"/>
      <c r="F85" s="9"/>
      <c r="G85" s="9"/>
      <c r="H85" s="9"/>
      <c r="I85" s="9"/>
      <c r="J85" s="6"/>
      <c r="K85" s="9"/>
      <c r="L85" s="9"/>
      <c r="M85" s="9"/>
    </row>
    <row r="86" spans="1:15" x14ac:dyDescent="0.2">
      <c r="A86" s="4" t="s">
        <v>0</v>
      </c>
      <c r="B86" s="11">
        <v>45000</v>
      </c>
      <c r="C86" s="11"/>
      <c r="D86" s="11"/>
      <c r="E86" s="29" t="s">
        <v>31</v>
      </c>
      <c r="F86" s="21">
        <v>10774.92</v>
      </c>
      <c r="G86" s="21">
        <f>'Exploitatie Hollum'!G86+'Exploitatie Ballum'!G86</f>
        <v>10776</v>
      </c>
      <c r="H86" s="21">
        <f>'Exploitatie Hollum'!H86+'Exploitatie Ballum'!H86</f>
        <v>11048</v>
      </c>
      <c r="I86" s="21">
        <v>11000</v>
      </c>
      <c r="J86" s="31">
        <f>'Exploitatie Hollum'!J86+'Exploitatie Ballum'!J86</f>
        <v>11048</v>
      </c>
      <c r="K86" s="21">
        <f>'Exploitatie Hollum'!K86+'Exploitatie Ballum'!K86</f>
        <v>11000</v>
      </c>
      <c r="L86" s="21">
        <f>'Exploitatie Hollum'!L86+'Exploitatie Ballum'!L86</f>
        <v>11000</v>
      </c>
      <c r="M86" s="21">
        <f>'Exploitatie Hollum'!M86+'Exploitatie Ballum'!M86</f>
        <v>11000</v>
      </c>
    </row>
    <row r="87" spans="1:15" x14ac:dyDescent="0.2">
      <c r="A87" s="30" t="s">
        <v>0</v>
      </c>
      <c r="B87" s="23">
        <v>45001</v>
      </c>
      <c r="C87" s="11"/>
      <c r="D87" s="11"/>
      <c r="E87" s="22" t="s">
        <v>30</v>
      </c>
      <c r="F87" s="21">
        <v>5712.9500000000007</v>
      </c>
      <c r="G87" s="21">
        <f>'Exploitatie Hollum'!G87+'Exploitatie Ballum'!G87</f>
        <v>5734</v>
      </c>
      <c r="H87" s="21">
        <f>'Exploitatie Hollum'!H87+'Exploitatie Ballum'!H87</f>
        <v>5621.07</v>
      </c>
      <c r="I87" s="21">
        <v>5400</v>
      </c>
      <c r="J87" s="27">
        <f>'Exploitatie Hollum'!J87+'Exploitatie Ballum'!J87</f>
        <v>5460</v>
      </c>
      <c r="K87" s="21">
        <f>'Exploitatie Hollum'!K87+'Exploitatie Ballum'!K87</f>
        <v>5400</v>
      </c>
      <c r="L87" s="21">
        <f>'Exploitatie Hollum'!L87+'Exploitatie Ballum'!L87</f>
        <v>5400</v>
      </c>
      <c r="M87" s="21">
        <f>'Exploitatie Hollum'!M87+'Exploitatie Ballum'!M87</f>
        <v>5400</v>
      </c>
    </row>
    <row r="88" spans="1:15" x14ac:dyDescent="0.2">
      <c r="A88" s="4" t="s">
        <v>0</v>
      </c>
      <c r="B88" s="11">
        <v>45010</v>
      </c>
      <c r="C88" s="11"/>
      <c r="D88" s="11"/>
      <c r="E88" s="29" t="s">
        <v>28</v>
      </c>
      <c r="F88" s="21">
        <v>1974</v>
      </c>
      <c r="G88" s="21">
        <f>'Exploitatie Hollum'!G88+'Exploitatie Ballum'!G88</f>
        <v>7559</v>
      </c>
      <c r="H88" s="21">
        <f>'Exploitatie Hollum'!H88+'Exploitatie Ballum'!H88</f>
        <v>13128.52</v>
      </c>
      <c r="I88" s="21">
        <v>8000</v>
      </c>
      <c r="J88" s="27">
        <f>'Exploitatie Hollum'!J88+'Exploitatie Ballum'!J88</f>
        <v>10145</v>
      </c>
      <c r="K88" s="21">
        <f>'Exploitatie Hollum'!K88+'Exploitatie Ballum'!K88</f>
        <v>8000</v>
      </c>
      <c r="L88" s="21">
        <f>'Exploitatie Hollum'!L88+'Exploitatie Ballum'!L88</f>
        <v>8000</v>
      </c>
      <c r="M88" s="21">
        <f>'Exploitatie Hollum'!M88+'Exploitatie Ballum'!M88</f>
        <v>8000</v>
      </c>
    </row>
    <row r="89" spans="1:15" x14ac:dyDescent="0.2">
      <c r="A89" s="4"/>
      <c r="B89" s="11">
        <v>45011</v>
      </c>
      <c r="C89" s="11"/>
      <c r="D89" s="11"/>
      <c r="E89" s="29" t="s">
        <v>315</v>
      </c>
      <c r="F89" s="21"/>
      <c r="G89" s="21"/>
      <c r="H89" s="21"/>
      <c r="I89" s="21"/>
      <c r="J89" s="27">
        <f>'Exploitatie Hollum'!J89</f>
        <v>5261</v>
      </c>
      <c r="K89" s="21"/>
      <c r="L89" s="21"/>
      <c r="M89" s="21"/>
    </row>
    <row r="90" spans="1:15" x14ac:dyDescent="0.2">
      <c r="A90" s="4" t="s">
        <v>0</v>
      </c>
      <c r="B90" s="11">
        <v>45015</v>
      </c>
      <c r="C90" s="11"/>
      <c r="D90" s="11"/>
      <c r="E90" s="29" t="s">
        <v>262</v>
      </c>
      <c r="F90" s="21">
        <v>6195.51</v>
      </c>
      <c r="G90" s="21">
        <f>'Exploitatie Hollum'!G90+'Exploitatie Ballum'!G89</f>
        <v>8670</v>
      </c>
      <c r="H90" s="21">
        <f>'Exploitatie Hollum'!H90+'Exploitatie Ballum'!H89</f>
        <v>8141.7199999999993</v>
      </c>
      <c r="I90" s="21">
        <v>8500</v>
      </c>
      <c r="J90" s="27">
        <f>'Exploitatie Hollum'!J90+'Exploitatie Ballum'!J89</f>
        <v>4594</v>
      </c>
      <c r="K90" s="21">
        <f>'Exploitatie Hollum'!K90+'Exploitatie Ballum'!K89</f>
        <v>8500</v>
      </c>
      <c r="L90" s="21">
        <f>'Exploitatie Hollum'!L90+'Exploitatie Ballum'!L89</f>
        <v>8500</v>
      </c>
      <c r="M90" s="21">
        <f>'Exploitatie Hollum'!M90+'Exploitatie Ballum'!M89</f>
        <v>8500</v>
      </c>
    </row>
    <row r="91" spans="1:15" x14ac:dyDescent="0.2">
      <c r="A91" s="4" t="s">
        <v>0</v>
      </c>
      <c r="B91" s="11">
        <v>45020</v>
      </c>
      <c r="C91" s="11"/>
      <c r="D91" s="11"/>
      <c r="E91" s="10" t="s">
        <v>27</v>
      </c>
      <c r="F91" s="21">
        <v>2783</v>
      </c>
      <c r="G91" s="21">
        <f>'Exploitatie Hollum'!G91+'Exploitatie Ballum'!G90</f>
        <v>2784</v>
      </c>
      <c r="H91" s="21">
        <f>'Exploitatie Hollum'!H91+'Exploitatie Ballum'!H90</f>
        <v>2784</v>
      </c>
      <c r="I91" s="21">
        <v>2800</v>
      </c>
      <c r="J91" s="27">
        <f>'Exploitatie Hollum'!J91+'Exploitatie Ballum'!J90</f>
        <v>2784</v>
      </c>
      <c r="K91" s="21">
        <f>'Exploitatie Hollum'!K91+'Exploitatie Ballum'!K90</f>
        <v>2800</v>
      </c>
      <c r="L91" s="21">
        <f>'Exploitatie Hollum'!L91+'Exploitatie Ballum'!L90</f>
        <v>2800</v>
      </c>
      <c r="M91" s="21">
        <f>'Exploitatie Hollum'!M91+'Exploitatie Ballum'!M90</f>
        <v>2800</v>
      </c>
    </row>
    <row r="92" spans="1:15" x14ac:dyDescent="0.2">
      <c r="A92" s="4" t="s">
        <v>0</v>
      </c>
      <c r="B92" s="11">
        <v>45030</v>
      </c>
      <c r="C92" s="11"/>
      <c r="D92" s="11"/>
      <c r="E92" s="29" t="s">
        <v>26</v>
      </c>
      <c r="F92" s="21">
        <v>605.13</v>
      </c>
      <c r="G92" s="21">
        <f>'Exploitatie Hollum'!G92+'Exploitatie Ballum'!G91</f>
        <v>359</v>
      </c>
      <c r="H92" s="21">
        <f>'Exploitatie Hollum'!H92+'Exploitatie Ballum'!H91</f>
        <v>606</v>
      </c>
      <c r="I92" s="21">
        <v>600</v>
      </c>
      <c r="J92" s="27">
        <f>'Exploitatie Hollum'!J92+'Exploitatie Ballum'!J91</f>
        <v>294</v>
      </c>
      <c r="K92" s="21">
        <f>'Exploitatie Hollum'!K92+'Exploitatie Ballum'!K91</f>
        <v>600</v>
      </c>
      <c r="L92" s="21">
        <f>'Exploitatie Hollum'!L92+'Exploitatie Ballum'!L91</f>
        <v>600</v>
      </c>
      <c r="M92" s="21">
        <f>'Exploitatie Hollum'!M92+'Exploitatie Ballum'!M91</f>
        <v>600</v>
      </c>
    </row>
    <row r="93" spans="1:15" x14ac:dyDescent="0.2">
      <c r="A93" s="4"/>
      <c r="B93" s="11">
        <v>45040</v>
      </c>
      <c r="C93" s="11"/>
      <c r="D93" s="11"/>
      <c r="E93" s="29" t="s">
        <v>270</v>
      </c>
      <c r="F93" s="21"/>
      <c r="G93" s="21">
        <f>'Exploitatie Hollum'!G93+'Exploitatie Ballum'!G92</f>
        <v>94</v>
      </c>
      <c r="H93" s="21">
        <f>'Exploitatie Hollum'!H93+'Exploitatie Ballum'!H92</f>
        <v>61.65</v>
      </c>
      <c r="I93" s="21">
        <v>0</v>
      </c>
      <c r="J93" s="27">
        <f>'Exploitatie Hollum'!J93+'Exploitatie Ballum'!J92</f>
        <v>7</v>
      </c>
      <c r="K93" s="21">
        <f>'Exploitatie Hollum'!K93+'Exploitatie Ballum'!K92</f>
        <v>0</v>
      </c>
      <c r="L93" s="21">
        <f>'Exploitatie Hollum'!L93+'Exploitatie Ballum'!L92</f>
        <v>0</v>
      </c>
      <c r="M93" s="21">
        <f>'Exploitatie Hollum'!M93+'Exploitatie Ballum'!M92</f>
        <v>0</v>
      </c>
    </row>
    <row r="94" spans="1:15" x14ac:dyDescent="0.2">
      <c r="A94" s="4" t="s">
        <v>0</v>
      </c>
      <c r="B94" s="11">
        <v>45060</v>
      </c>
      <c r="C94" s="11"/>
      <c r="D94" s="11"/>
      <c r="E94" s="10" t="s">
        <v>25</v>
      </c>
      <c r="F94" s="21">
        <v>6718.8600000000006</v>
      </c>
      <c r="G94" s="21">
        <f>'Exploitatie Hollum'!G94+'Exploitatie Ballum'!G93</f>
        <v>5786</v>
      </c>
      <c r="H94" s="21">
        <f>'Exploitatie Hollum'!H94+'Exploitatie Ballum'!H93</f>
        <v>6620.3099999999995</v>
      </c>
      <c r="I94" s="21">
        <v>6500</v>
      </c>
      <c r="J94" s="27">
        <f>'Exploitatie Hollum'!J94+'Exploitatie Ballum'!J93</f>
        <v>8405</v>
      </c>
      <c r="K94" s="21">
        <f>'Exploitatie Hollum'!K94+'Exploitatie Ballum'!K93</f>
        <v>6500</v>
      </c>
      <c r="L94" s="21">
        <f>'Exploitatie Hollum'!L94+'Exploitatie Ballum'!L93</f>
        <v>6500</v>
      </c>
      <c r="M94" s="21">
        <f>'Exploitatie Hollum'!M94+'Exploitatie Ballum'!M93</f>
        <v>6500</v>
      </c>
    </row>
    <row r="95" spans="1:15" x14ac:dyDescent="0.2">
      <c r="A95" s="4"/>
      <c r="B95" s="11">
        <v>45070</v>
      </c>
      <c r="C95" s="11"/>
      <c r="D95" s="11"/>
      <c r="E95" s="29" t="s">
        <v>285</v>
      </c>
      <c r="F95" s="21"/>
      <c r="G95" s="21">
        <f>'Exploitatie Hollum'!G95+'Exploitatie Ballum'!G94</f>
        <v>0</v>
      </c>
      <c r="H95" s="21">
        <f>'Exploitatie Hollum'!H95+'Exploitatie Ballum'!H94</f>
        <v>12</v>
      </c>
      <c r="I95" s="21">
        <v>0</v>
      </c>
      <c r="J95" s="27">
        <f>'Exploitatie Hollum'!J95+'Exploitatie Ballum'!J94</f>
        <v>57</v>
      </c>
      <c r="K95" s="21">
        <f>'Exploitatie Hollum'!K95+'Exploitatie Ballum'!K94</f>
        <v>0</v>
      </c>
      <c r="L95" s="21">
        <f>'Exploitatie Hollum'!L95+'Exploitatie Ballum'!L94</f>
        <v>0</v>
      </c>
      <c r="M95" s="21">
        <f>'Exploitatie Hollum'!M95+'Exploitatie Ballum'!M94</f>
        <v>0</v>
      </c>
    </row>
    <row r="96" spans="1:15" x14ac:dyDescent="0.2">
      <c r="A96" s="4" t="s">
        <v>0</v>
      </c>
      <c r="B96" s="11">
        <v>45080</v>
      </c>
      <c r="C96" s="11"/>
      <c r="D96" s="11"/>
      <c r="E96" s="10" t="s">
        <v>24</v>
      </c>
      <c r="F96" s="21">
        <v>444.5</v>
      </c>
      <c r="G96" s="21">
        <f>'Exploitatie Hollum'!G96+'Exploitatie Ballum'!G95</f>
        <v>1325</v>
      </c>
      <c r="H96" s="21">
        <f>'Exploitatie Hollum'!H96+'Exploitatie Ballum'!H95</f>
        <v>1250.73</v>
      </c>
      <c r="I96" s="21">
        <v>1400</v>
      </c>
      <c r="J96" s="27">
        <f>'Exploitatie Hollum'!J96+'Exploitatie Ballum'!J95</f>
        <v>772</v>
      </c>
      <c r="K96" s="21">
        <f>'Exploitatie Hollum'!K96+'Exploitatie Ballum'!K95</f>
        <v>1400</v>
      </c>
      <c r="L96" s="21">
        <f>'Exploitatie Hollum'!L96+'Exploitatie Ballum'!L95</f>
        <v>1400</v>
      </c>
      <c r="M96" s="21">
        <f>'Exploitatie Hollum'!M96+'Exploitatie Ballum'!M95</f>
        <v>1400</v>
      </c>
    </row>
    <row r="97" spans="1:15" x14ac:dyDescent="0.2">
      <c r="A97" s="4" t="s">
        <v>0</v>
      </c>
      <c r="B97" s="11">
        <v>45085</v>
      </c>
      <c r="C97" s="11"/>
      <c r="D97" s="11"/>
      <c r="E97" s="10" t="s">
        <v>23</v>
      </c>
      <c r="F97" s="21">
        <v>757.9</v>
      </c>
      <c r="G97" s="21">
        <f>'Exploitatie Hollum'!G97+'Exploitatie Ballum'!G96</f>
        <v>712</v>
      </c>
      <c r="H97" s="21">
        <f>'Exploitatie Hollum'!H97+'Exploitatie Ballum'!H96</f>
        <v>1099</v>
      </c>
      <c r="I97" s="21">
        <v>1000</v>
      </c>
      <c r="J97" s="27">
        <f>'Exploitatie Hollum'!J97+'Exploitatie Ballum'!J96</f>
        <v>1226</v>
      </c>
      <c r="K97" s="21">
        <f>'Exploitatie Hollum'!K97+'Exploitatie Ballum'!K96</f>
        <v>1000</v>
      </c>
      <c r="L97" s="21">
        <f>'Exploitatie Hollum'!L97+'Exploitatie Ballum'!L96</f>
        <v>1000</v>
      </c>
      <c r="M97" s="21">
        <f>'Exploitatie Hollum'!M97+'Exploitatie Ballum'!M96</f>
        <v>1000</v>
      </c>
    </row>
    <row r="98" spans="1:15" x14ac:dyDescent="0.2">
      <c r="A98" s="4"/>
      <c r="B98" s="11">
        <v>45090</v>
      </c>
      <c r="C98" s="11"/>
      <c r="D98" s="11"/>
      <c r="E98" s="10" t="s">
        <v>22</v>
      </c>
      <c r="F98" s="21">
        <v>0</v>
      </c>
      <c r="G98" s="21">
        <f>'Exploitatie Hollum'!G98+'Exploitatie Ballum'!G97</f>
        <v>2924</v>
      </c>
      <c r="H98" s="21">
        <f>'Exploitatie Hollum'!H98+'Exploitatie Ballum'!H97</f>
        <v>1694.05</v>
      </c>
      <c r="I98" s="21">
        <v>1700</v>
      </c>
      <c r="J98" s="27">
        <f>'Exploitatie Hollum'!J98+'Exploitatie Ballum'!J97</f>
        <v>1986</v>
      </c>
      <c r="K98" s="21">
        <f>'Exploitatie Hollum'!K98+'Exploitatie Ballum'!K97</f>
        <v>1700</v>
      </c>
      <c r="L98" s="21">
        <f>'Exploitatie Hollum'!L98+'Exploitatie Ballum'!L97</f>
        <v>1700</v>
      </c>
      <c r="M98" s="21">
        <f>'Exploitatie Hollum'!M98+'Exploitatie Ballum'!M97</f>
        <v>1700</v>
      </c>
    </row>
    <row r="99" spans="1:15" x14ac:dyDescent="0.2">
      <c r="A99" s="4"/>
      <c r="B99" s="11">
        <v>45095</v>
      </c>
      <c r="C99" s="11"/>
      <c r="D99" s="11"/>
      <c r="E99" s="10" t="s">
        <v>21</v>
      </c>
      <c r="F99" s="21">
        <v>14850</v>
      </c>
      <c r="G99" s="21">
        <f>'Exploitatie Hollum'!G99+'Exploitatie Ballum'!G98</f>
        <v>13770</v>
      </c>
      <c r="H99" s="21">
        <f>'Exploitatie Hollum'!H99+'Exploitatie Ballum'!H98</f>
        <v>11523.95</v>
      </c>
      <c r="I99" s="21">
        <v>12000</v>
      </c>
      <c r="J99" s="27">
        <f>'Exploitatie Hollum'!J99+'Exploitatie Ballum'!J98</f>
        <v>3185</v>
      </c>
      <c r="K99" s="21">
        <f>'Exploitatie Hollum'!K99+'Exploitatie Ballum'!K98</f>
        <v>12000</v>
      </c>
      <c r="L99" s="21">
        <f>'Exploitatie Hollum'!L99+'Exploitatie Ballum'!L98</f>
        <v>12000</v>
      </c>
      <c r="M99" s="21">
        <f>'Exploitatie Hollum'!M99+'Exploitatie Ballum'!M98</f>
        <v>12000</v>
      </c>
    </row>
    <row r="100" spans="1:15" x14ac:dyDescent="0.2">
      <c r="A100" s="4" t="s">
        <v>0</v>
      </c>
      <c r="B100" s="11">
        <v>45100</v>
      </c>
      <c r="C100" s="11"/>
      <c r="D100" s="11"/>
      <c r="E100" s="10" t="s">
        <v>20</v>
      </c>
      <c r="F100" s="21">
        <v>929.76</v>
      </c>
      <c r="G100" s="21">
        <f>'Exploitatie Hollum'!G100+'Exploitatie Ballum'!G99</f>
        <v>1499</v>
      </c>
      <c r="H100" s="21">
        <f>'Exploitatie Hollum'!H100+'Exploitatie Ballum'!H99</f>
        <v>1467.17</v>
      </c>
      <c r="I100" s="21">
        <v>1600</v>
      </c>
      <c r="J100" s="27">
        <f>'Exploitatie Hollum'!J100+'Exploitatie Ballum'!J99</f>
        <v>1063</v>
      </c>
      <c r="K100" s="21">
        <f>'Exploitatie Hollum'!K100+'Exploitatie Ballum'!K99</f>
        <v>1600</v>
      </c>
      <c r="L100" s="21">
        <f>'Exploitatie Hollum'!L100+'Exploitatie Ballum'!L99</f>
        <v>1600</v>
      </c>
      <c r="M100" s="21">
        <f>'Exploitatie Hollum'!M100+'Exploitatie Ballum'!M99</f>
        <v>1600</v>
      </c>
    </row>
    <row r="101" spans="1:15" x14ac:dyDescent="0.2">
      <c r="A101" s="4" t="s">
        <v>0</v>
      </c>
      <c r="B101" s="11">
        <v>45110</v>
      </c>
      <c r="C101" s="11"/>
      <c r="D101" s="11"/>
      <c r="E101" s="10" t="s">
        <v>19</v>
      </c>
      <c r="F101" s="21">
        <v>6874.8</v>
      </c>
      <c r="G101" s="21">
        <f>'Exploitatie Hollum'!G101+'Exploitatie Ballum'!G100</f>
        <v>4136</v>
      </c>
      <c r="H101" s="21">
        <f>'Exploitatie Hollum'!H101+'Exploitatie Ballum'!H100</f>
        <v>760.8</v>
      </c>
      <c r="I101" s="21">
        <v>2000</v>
      </c>
      <c r="J101" s="27">
        <f>'Exploitatie Hollum'!J101+'Exploitatie Ballum'!J100</f>
        <v>1633</v>
      </c>
      <c r="K101" s="21">
        <f>'Exploitatie Hollum'!K101+'Exploitatie Ballum'!K100</f>
        <v>2000</v>
      </c>
      <c r="L101" s="21">
        <f>'Exploitatie Hollum'!L101+'Exploitatie Ballum'!L100</f>
        <v>2000</v>
      </c>
      <c r="M101" s="21">
        <f>'Exploitatie Hollum'!M101+'Exploitatie Ballum'!M100</f>
        <v>2000</v>
      </c>
    </row>
    <row r="102" spans="1:15" x14ac:dyDescent="0.2">
      <c r="A102" s="4" t="s">
        <v>0</v>
      </c>
      <c r="B102" s="11">
        <v>45120</v>
      </c>
      <c r="C102" s="11"/>
      <c r="D102" s="11"/>
      <c r="E102" s="10" t="s">
        <v>18</v>
      </c>
      <c r="F102" s="21">
        <v>361.2</v>
      </c>
      <c r="G102" s="21">
        <f>'Exploitatie Hollum'!G102+'Exploitatie Ballum'!G101</f>
        <v>499</v>
      </c>
      <c r="H102" s="21">
        <f>'Exploitatie Hollum'!H102+'Exploitatie Ballum'!H101</f>
        <v>335.8</v>
      </c>
      <c r="I102" s="21">
        <v>850</v>
      </c>
      <c r="J102" s="27">
        <f>'Exploitatie Hollum'!J102+'Exploitatie Ballum'!J101</f>
        <v>1320</v>
      </c>
      <c r="K102" s="21">
        <f>'Exploitatie Hollum'!K102+'Exploitatie Ballum'!K101</f>
        <v>850</v>
      </c>
      <c r="L102" s="21">
        <f>'Exploitatie Hollum'!L102+'Exploitatie Ballum'!L101</f>
        <v>850</v>
      </c>
      <c r="M102" s="21">
        <f>'Exploitatie Hollum'!M102+'Exploitatie Ballum'!M101</f>
        <v>850</v>
      </c>
    </row>
    <row r="103" spans="1:15" x14ac:dyDescent="0.2">
      <c r="A103" s="4" t="s">
        <v>0</v>
      </c>
      <c r="B103" s="11">
        <v>46100</v>
      </c>
      <c r="C103" s="11"/>
      <c r="D103" s="11"/>
      <c r="E103" s="29" t="s">
        <v>17</v>
      </c>
      <c r="F103" s="21">
        <v>83.02</v>
      </c>
      <c r="G103" s="21">
        <f>'Exploitatie Hollum'!G103+'Exploitatie Ballum'!G102</f>
        <v>87</v>
      </c>
      <c r="H103" s="21">
        <f>'Exploitatie Hollum'!H103+'Exploitatie Ballum'!H102</f>
        <v>92.759999999999991</v>
      </c>
      <c r="I103" s="21">
        <v>100</v>
      </c>
      <c r="J103" s="27">
        <f>'Exploitatie Hollum'!J103+'Exploitatie Ballum'!J102</f>
        <v>86</v>
      </c>
      <c r="K103" s="21">
        <f>'Exploitatie Hollum'!K103+'Exploitatie Ballum'!K102</f>
        <v>100</v>
      </c>
      <c r="L103" s="21">
        <f>'Exploitatie Hollum'!L103+'Exploitatie Ballum'!L102</f>
        <v>100</v>
      </c>
      <c r="M103" s="21">
        <f>'Exploitatie Hollum'!M103+'Exploitatie Ballum'!M102</f>
        <v>100</v>
      </c>
    </row>
    <row r="104" spans="1:15" x14ac:dyDescent="0.2">
      <c r="A104" s="4"/>
      <c r="B104" s="11"/>
      <c r="C104" s="11"/>
      <c r="D104" s="11"/>
      <c r="E104" s="10"/>
      <c r="F104" s="20"/>
      <c r="G104" s="20"/>
      <c r="H104" s="20"/>
      <c r="I104" s="20"/>
      <c r="J104" s="7"/>
      <c r="K104" s="20"/>
      <c r="L104" s="20"/>
      <c r="M104" s="20"/>
    </row>
    <row r="105" spans="1:15" x14ac:dyDescent="0.2">
      <c r="A105" s="4"/>
      <c r="B105" s="11"/>
      <c r="C105" s="11"/>
      <c r="D105" s="11"/>
      <c r="E105" s="19" t="s">
        <v>16</v>
      </c>
      <c r="F105" s="12">
        <v>60529.23</v>
      </c>
      <c r="G105" s="12">
        <f t="shared" ref="G105:M105" si="6">SUM(G86:G104)</f>
        <v>66714</v>
      </c>
      <c r="H105" s="12">
        <f t="shared" si="6"/>
        <v>66247.53</v>
      </c>
      <c r="I105" s="12">
        <v>63450</v>
      </c>
      <c r="J105" s="13">
        <f t="shared" si="6"/>
        <v>59326</v>
      </c>
      <c r="K105" s="12">
        <f t="shared" si="6"/>
        <v>63450</v>
      </c>
      <c r="L105" s="12">
        <f t="shared" si="6"/>
        <v>63450</v>
      </c>
      <c r="M105" s="12">
        <f t="shared" si="6"/>
        <v>63450</v>
      </c>
      <c r="O105" s="3"/>
    </row>
    <row r="106" spans="1:15" x14ac:dyDescent="0.2">
      <c r="A106" s="4"/>
      <c r="B106" s="11"/>
      <c r="C106" s="11"/>
      <c r="D106" s="11"/>
      <c r="E106" s="19"/>
      <c r="F106" s="12"/>
      <c r="G106" s="12"/>
      <c r="H106" s="12"/>
      <c r="I106" s="12"/>
      <c r="J106" s="13"/>
      <c r="K106" s="12"/>
      <c r="L106" s="12"/>
      <c r="M106" s="12"/>
    </row>
    <row r="107" spans="1:15" x14ac:dyDescent="0.2">
      <c r="A107" s="25"/>
      <c r="B107" s="24" t="s">
        <v>15</v>
      </c>
      <c r="C107" s="19" t="s">
        <v>14</v>
      </c>
      <c r="D107" s="11"/>
      <c r="F107" s="9"/>
      <c r="G107" s="9"/>
      <c r="H107" s="9"/>
      <c r="I107" s="9"/>
      <c r="J107" s="6"/>
      <c r="K107" s="9"/>
      <c r="L107" s="9"/>
      <c r="M107" s="9"/>
    </row>
    <row r="108" spans="1:15" x14ac:dyDescent="0.2">
      <c r="A108" s="4" t="s">
        <v>0</v>
      </c>
      <c r="B108" s="11">
        <v>43000</v>
      </c>
      <c r="C108" s="28" t="s">
        <v>0</v>
      </c>
      <c r="D108" s="11"/>
      <c r="E108" s="10" t="s">
        <v>13</v>
      </c>
      <c r="F108" s="21">
        <v>361.62</v>
      </c>
      <c r="G108" s="21">
        <f>'Exploitatie Hollum'!G108+'Exploitatie Ballum'!G107</f>
        <v>1260</v>
      </c>
      <c r="H108" s="21">
        <f>'Exploitatie Hollum'!H108+'Exploitatie Ballum'!H107</f>
        <v>271.74</v>
      </c>
      <c r="I108" s="21">
        <v>550</v>
      </c>
      <c r="J108" s="27">
        <f>'Exploitatie Hollum'!J108+'Exploitatie Ballum'!J107</f>
        <v>1025</v>
      </c>
      <c r="K108" s="21">
        <f>'Exploitatie Hollum'!K108+'Exploitatie Ballum'!K107</f>
        <v>550</v>
      </c>
      <c r="L108" s="21">
        <f>'Exploitatie Hollum'!L108+'Exploitatie Ballum'!L107</f>
        <v>550</v>
      </c>
      <c r="M108" s="21">
        <f>'Exploitatie Hollum'!M108+'Exploitatie Ballum'!M107</f>
        <v>550</v>
      </c>
    </row>
    <row r="109" spans="1:15" x14ac:dyDescent="0.2">
      <c r="A109" s="4" t="s">
        <v>0</v>
      </c>
      <c r="B109" s="11">
        <v>43010</v>
      </c>
      <c r="C109" s="28" t="s">
        <v>0</v>
      </c>
      <c r="D109" s="11"/>
      <c r="E109" s="10" t="s">
        <v>12</v>
      </c>
      <c r="F109" s="21">
        <v>25915.57</v>
      </c>
      <c r="G109" s="21">
        <f>'Exploitatie Hollum'!G109+'Exploitatie Ballum'!G108</f>
        <v>23901</v>
      </c>
      <c r="H109" s="21">
        <f>'Exploitatie Hollum'!H109+'Exploitatie Ballum'!H108</f>
        <v>24974</v>
      </c>
      <c r="I109" s="21">
        <v>32000</v>
      </c>
      <c r="J109" s="27">
        <f>'Exploitatie Hollum'!J109+'Exploitatie Ballum'!J108</f>
        <v>38228</v>
      </c>
      <c r="K109" s="21">
        <f>'Exploitatie Hollum'!K109+'Exploitatie Ballum'!K108</f>
        <v>32000</v>
      </c>
      <c r="L109" s="21">
        <f>'Exploitatie Hollum'!L109+'Exploitatie Ballum'!L108</f>
        <v>32000</v>
      </c>
      <c r="M109" s="21">
        <f>'Exploitatie Hollum'!M109+'Exploitatie Ballum'!M108</f>
        <v>32000</v>
      </c>
    </row>
    <row r="110" spans="1:15" x14ac:dyDescent="0.2">
      <c r="A110" s="4"/>
      <c r="B110" s="11">
        <v>43012</v>
      </c>
      <c r="C110" s="11"/>
      <c r="D110" s="11"/>
      <c r="E110" s="10" t="s">
        <v>29</v>
      </c>
      <c r="F110" s="21">
        <v>1452</v>
      </c>
      <c r="G110" s="21">
        <f>'Exploitatie Hollum'!G110+'Exploitatie Ballum'!G109</f>
        <v>1452</v>
      </c>
      <c r="H110" s="21">
        <f>'Exploitatie Hollum'!H110+'Exploitatie Ballum'!H109</f>
        <v>1524.3</v>
      </c>
      <c r="I110" s="21">
        <v>1600</v>
      </c>
      <c r="J110" s="27">
        <f>'Exploitatie Hollum'!J110+'Exploitatie Ballum'!J109</f>
        <v>1398</v>
      </c>
      <c r="K110" s="21">
        <f>'Exploitatie Hollum'!K110+'Exploitatie Ballum'!K109</f>
        <v>1600</v>
      </c>
      <c r="L110" s="21">
        <f>'Exploitatie Hollum'!L110+'Exploitatie Ballum'!L109</f>
        <v>1600</v>
      </c>
      <c r="M110" s="21">
        <f>'Exploitatie Hollum'!M110+'Exploitatie Ballum'!M109</f>
        <v>1600</v>
      </c>
    </row>
    <row r="111" spans="1:15" x14ac:dyDescent="0.2">
      <c r="A111" s="4" t="s">
        <v>0</v>
      </c>
      <c r="B111" s="11">
        <v>44000</v>
      </c>
      <c r="C111" s="28" t="s">
        <v>0</v>
      </c>
      <c r="D111" s="11"/>
      <c r="E111" s="10" t="s">
        <v>11</v>
      </c>
      <c r="F111" s="21">
        <v>14838.96</v>
      </c>
      <c r="G111" s="21">
        <f>'Exploitatie Hollum'!G111+'Exploitatie Ballum'!G110</f>
        <v>15261</v>
      </c>
      <c r="H111" s="21">
        <f>'Exploitatie Hollum'!H111+'Exploitatie Ballum'!H110</f>
        <v>18859</v>
      </c>
      <c r="I111" s="21">
        <v>15750</v>
      </c>
      <c r="J111" s="27">
        <f>'Exploitatie Hollum'!J111+'Exploitatie Ballum'!J110</f>
        <v>17080</v>
      </c>
      <c r="K111" s="21">
        <f>'Exploitatie Hollum'!K111+'Exploitatie Ballum'!K110</f>
        <v>15750</v>
      </c>
      <c r="L111" s="21">
        <f>'Exploitatie Hollum'!L111+'Exploitatie Ballum'!L110</f>
        <v>15750</v>
      </c>
      <c r="M111" s="21">
        <f>'Exploitatie Hollum'!M111+'Exploitatie Ballum'!M110</f>
        <v>15750</v>
      </c>
    </row>
    <row r="112" spans="1:15" x14ac:dyDescent="0.2">
      <c r="A112" s="4"/>
      <c r="B112" s="11">
        <v>44005</v>
      </c>
      <c r="C112" s="28"/>
      <c r="D112" s="11"/>
      <c r="E112" s="29" t="s">
        <v>287</v>
      </c>
      <c r="F112" s="21"/>
      <c r="G112" s="21">
        <f>'Exploitatie Hollum'!G112+'Exploitatie Ballum'!G111</f>
        <v>0</v>
      </c>
      <c r="H112" s="21">
        <f>'Exploitatie Hollum'!H112+'Exploitatie Ballum'!H111</f>
        <v>58</v>
      </c>
      <c r="I112" s="21">
        <v>0</v>
      </c>
      <c r="J112" s="27">
        <f>'Exploitatie Hollum'!J112+'Exploitatie Ballum'!J111</f>
        <v>0</v>
      </c>
      <c r="K112" s="21">
        <f>'Exploitatie Hollum'!K112+'Exploitatie Ballum'!K111</f>
        <v>0</v>
      </c>
      <c r="L112" s="21">
        <f>'Exploitatie Hollum'!L112+'Exploitatie Ballum'!L111</f>
        <v>0</v>
      </c>
      <c r="M112" s="21">
        <f>'Exploitatie Hollum'!M112+'Exploitatie Ballum'!M111</f>
        <v>0</v>
      </c>
    </row>
    <row r="113" spans="1:13" x14ac:dyDescent="0.2">
      <c r="A113" s="4" t="s">
        <v>0</v>
      </c>
      <c r="B113" s="11">
        <v>44010</v>
      </c>
      <c r="C113" s="28" t="s">
        <v>0</v>
      </c>
      <c r="D113" s="11"/>
      <c r="E113" s="10" t="s">
        <v>10</v>
      </c>
      <c r="F113" s="21">
        <v>352.11</v>
      </c>
      <c r="G113" s="21">
        <f>'Exploitatie Hollum'!G113+'Exploitatie Ballum'!G112</f>
        <v>306</v>
      </c>
      <c r="H113" s="21">
        <f>'Exploitatie Hollum'!H113+'Exploitatie Ballum'!H112</f>
        <v>304.91999999999996</v>
      </c>
      <c r="I113" s="21">
        <v>500</v>
      </c>
      <c r="J113" s="27">
        <f>'Exploitatie Hollum'!J113+'Exploitatie Ballum'!J112</f>
        <v>404</v>
      </c>
      <c r="K113" s="21">
        <f>'Exploitatie Hollum'!K113+'Exploitatie Ballum'!K112</f>
        <v>500</v>
      </c>
      <c r="L113" s="21">
        <f>'Exploitatie Hollum'!L113+'Exploitatie Ballum'!L112</f>
        <v>500</v>
      </c>
      <c r="M113" s="21">
        <f>'Exploitatie Hollum'!M113+'Exploitatie Ballum'!M112</f>
        <v>500</v>
      </c>
    </row>
    <row r="114" spans="1:13" x14ac:dyDescent="0.2">
      <c r="A114" s="4" t="s">
        <v>0</v>
      </c>
      <c r="B114" s="11">
        <v>44020</v>
      </c>
      <c r="C114" s="28" t="s">
        <v>0</v>
      </c>
      <c r="D114" s="11"/>
      <c r="E114" s="10" t="s">
        <v>9</v>
      </c>
      <c r="F114" s="21">
        <v>772.29</v>
      </c>
      <c r="G114" s="21">
        <f>'Exploitatie Hollum'!G114+'Exploitatie Ballum'!G113</f>
        <v>771</v>
      </c>
      <c r="H114" s="21">
        <f>'Exploitatie Hollum'!H114+'Exploitatie Ballum'!H113</f>
        <v>682.5</v>
      </c>
      <c r="I114" s="21">
        <v>800</v>
      </c>
      <c r="J114" s="27">
        <f>'Exploitatie Hollum'!J114+'Exploitatie Ballum'!J113</f>
        <v>857</v>
      </c>
      <c r="K114" s="21">
        <f>'Exploitatie Hollum'!K114+'Exploitatie Ballum'!K113</f>
        <v>800</v>
      </c>
      <c r="L114" s="21">
        <f>'Exploitatie Hollum'!L114+'Exploitatie Ballum'!L113</f>
        <v>800</v>
      </c>
      <c r="M114" s="21">
        <f>'Exploitatie Hollum'!M114+'Exploitatie Ballum'!M113</f>
        <v>800</v>
      </c>
    </row>
    <row r="115" spans="1:13" x14ac:dyDescent="0.2">
      <c r="A115" s="4"/>
      <c r="B115" s="11"/>
      <c r="C115" s="11"/>
      <c r="D115" s="11"/>
      <c r="E115" s="10" t="s">
        <v>0</v>
      </c>
      <c r="F115" s="52"/>
      <c r="G115" s="20"/>
      <c r="H115" s="20"/>
      <c r="I115" s="20"/>
      <c r="J115" s="7"/>
      <c r="K115" s="52"/>
      <c r="L115" s="52"/>
      <c r="M115" s="52"/>
    </row>
    <row r="116" spans="1:13" x14ac:dyDescent="0.2">
      <c r="A116" s="4"/>
      <c r="B116" s="11"/>
      <c r="C116" s="11"/>
      <c r="D116" s="11"/>
      <c r="E116" s="19" t="s">
        <v>8</v>
      </c>
      <c r="F116" s="12">
        <v>42240.549999999996</v>
      </c>
      <c r="G116" s="12">
        <f t="shared" ref="G116:M116" si="7">SUM(G108:G115)</f>
        <v>42951</v>
      </c>
      <c r="H116" s="12">
        <f>SUM(H108:H115)</f>
        <v>46674.46</v>
      </c>
      <c r="I116" s="12">
        <v>51200</v>
      </c>
      <c r="J116" s="13">
        <f t="shared" si="7"/>
        <v>58992</v>
      </c>
      <c r="K116" s="12">
        <f t="shared" si="7"/>
        <v>51200</v>
      </c>
      <c r="L116" s="12">
        <f t="shared" si="7"/>
        <v>51200</v>
      </c>
      <c r="M116" s="12">
        <f t="shared" si="7"/>
        <v>51200</v>
      </c>
    </row>
    <row r="117" spans="1:13" x14ac:dyDescent="0.2">
      <c r="A117" s="4"/>
      <c r="B117" s="11"/>
      <c r="C117" s="11"/>
      <c r="D117" s="11"/>
      <c r="E117" s="19"/>
      <c r="F117" s="12"/>
      <c r="G117" s="12"/>
      <c r="H117" s="12"/>
      <c r="I117" s="12"/>
      <c r="J117" s="13"/>
      <c r="K117" s="12"/>
      <c r="L117" s="12"/>
      <c r="M117" s="12"/>
    </row>
    <row r="118" spans="1:13" x14ac:dyDescent="0.2">
      <c r="A118" s="4"/>
      <c r="B118" s="11"/>
      <c r="C118" s="11"/>
      <c r="D118" s="11"/>
      <c r="E118" s="19"/>
      <c r="F118" s="12"/>
      <c r="G118" s="12"/>
      <c r="H118" s="12"/>
      <c r="I118" s="12"/>
      <c r="J118" s="13"/>
      <c r="K118" s="12"/>
      <c r="L118" s="12"/>
      <c r="M118" s="12"/>
    </row>
    <row r="119" spans="1:13" x14ac:dyDescent="0.2">
      <c r="A119" s="4"/>
      <c r="B119" s="11"/>
      <c r="C119" s="11"/>
      <c r="D119" s="11"/>
      <c r="E119" s="26" t="s">
        <v>7</v>
      </c>
      <c r="F119" s="16">
        <v>857379.22928985511</v>
      </c>
      <c r="G119" s="16">
        <f t="shared" ref="G119:M119" si="8">G53+G65+G82+G105+G116</f>
        <v>969635.21161904756</v>
      </c>
      <c r="H119" s="16">
        <f>H53+H65+H82+H105+H116</f>
        <v>1058395.3716190476</v>
      </c>
      <c r="I119" s="16">
        <v>951564.3992380955</v>
      </c>
      <c r="J119" s="16">
        <f t="shared" si="8"/>
        <v>1001378.3659047618</v>
      </c>
      <c r="K119" s="16">
        <f t="shared" si="8"/>
        <v>907014.41066666727</v>
      </c>
      <c r="L119" s="16">
        <f t="shared" si="8"/>
        <v>917967.16384126921</v>
      </c>
      <c r="M119" s="16">
        <f t="shared" si="8"/>
        <v>928681.76495238091</v>
      </c>
    </row>
    <row r="120" spans="1:13" x14ac:dyDescent="0.2">
      <c r="A120" s="4"/>
      <c r="B120" s="11"/>
      <c r="C120" s="11"/>
      <c r="D120" s="11"/>
      <c r="E120" s="19"/>
      <c r="F120" s="12"/>
      <c r="G120" s="12"/>
      <c r="H120" s="12"/>
      <c r="I120" s="12"/>
      <c r="J120" s="13"/>
      <c r="K120" s="12"/>
      <c r="L120" s="12"/>
      <c r="M120" s="12"/>
    </row>
    <row r="121" spans="1:13" x14ac:dyDescent="0.2">
      <c r="A121" s="4"/>
      <c r="B121" s="11"/>
      <c r="C121" s="11"/>
      <c r="D121" s="11"/>
      <c r="E121" s="19"/>
      <c r="F121" s="12"/>
      <c r="G121" s="12"/>
      <c r="H121" s="12"/>
      <c r="I121" s="12"/>
      <c r="J121" s="13"/>
      <c r="K121" s="12"/>
      <c r="L121" s="12"/>
      <c r="M121" s="12"/>
    </row>
    <row r="122" spans="1:13" x14ac:dyDescent="0.2">
      <c r="A122" s="4"/>
      <c r="B122" s="18"/>
      <c r="C122" s="18"/>
      <c r="D122" s="18"/>
      <c r="E122" s="17" t="s">
        <v>6</v>
      </c>
      <c r="F122" s="16">
        <v>90325.510710145114</v>
      </c>
      <c r="G122" s="16">
        <f t="shared" ref="G122:M122" si="9">G33-G119</f>
        <v>8795.7883809524355</v>
      </c>
      <c r="H122" s="16">
        <f t="shared" si="9"/>
        <v>-23787.901619047509</v>
      </c>
      <c r="I122" s="16">
        <v>59410.600761904498</v>
      </c>
      <c r="J122" s="16">
        <f t="shared" si="9"/>
        <v>44195.634095238172</v>
      </c>
      <c r="K122" s="16">
        <f t="shared" si="9"/>
        <v>100558.58933333273</v>
      </c>
      <c r="L122" s="16">
        <f t="shared" si="9"/>
        <v>69352.836158730788</v>
      </c>
      <c r="M122" s="16">
        <f t="shared" si="9"/>
        <v>65228.235047619091</v>
      </c>
    </row>
    <row r="123" spans="1:13" x14ac:dyDescent="0.2">
      <c r="A123" s="4"/>
      <c r="B123" s="11"/>
      <c r="C123" s="11"/>
      <c r="D123" s="11"/>
      <c r="E123" s="19"/>
      <c r="F123" s="12"/>
      <c r="G123" s="12"/>
      <c r="H123" s="12"/>
      <c r="I123" s="12"/>
      <c r="J123" s="13"/>
      <c r="K123" s="12"/>
      <c r="L123" s="12"/>
      <c r="M123" s="12"/>
    </row>
    <row r="124" spans="1:13" x14ac:dyDescent="0.2">
      <c r="A124" s="4"/>
      <c r="B124" s="11"/>
      <c r="C124" s="11"/>
      <c r="D124" s="11"/>
      <c r="E124" s="19"/>
      <c r="F124" s="12"/>
      <c r="G124" s="12"/>
      <c r="H124" s="12"/>
      <c r="I124" s="12"/>
      <c r="J124" s="13"/>
      <c r="K124" s="12"/>
      <c r="L124" s="12"/>
      <c r="M124" s="12"/>
    </row>
    <row r="125" spans="1:13" x14ac:dyDescent="0.2">
      <c r="A125" s="25"/>
      <c r="B125" s="24">
        <v>5</v>
      </c>
      <c r="C125" s="19" t="s">
        <v>5</v>
      </c>
      <c r="D125" s="11"/>
      <c r="F125" s="9"/>
      <c r="G125" s="9"/>
      <c r="H125" s="9"/>
      <c r="I125" s="9"/>
      <c r="J125" s="6"/>
      <c r="K125" s="9"/>
      <c r="L125" s="9"/>
      <c r="M125" s="9"/>
    </row>
    <row r="126" spans="1:13" x14ac:dyDescent="0.2">
      <c r="A126" s="4" t="s">
        <v>0</v>
      </c>
      <c r="B126" s="11">
        <v>86000</v>
      </c>
      <c r="C126" s="11"/>
      <c r="D126" s="11"/>
      <c r="E126" s="10" t="s">
        <v>4</v>
      </c>
      <c r="F126" s="133">
        <v>130.01</v>
      </c>
      <c r="G126" s="21">
        <f>'Exploitatie Hollum'!G126+'Exploitatie Ballum'!G125</f>
        <v>22</v>
      </c>
      <c r="H126" s="21">
        <f>'Exploitatie Hollum'!H126+'Exploitatie Ballum'!H125</f>
        <v>10</v>
      </c>
      <c r="I126" s="21">
        <v>0</v>
      </c>
      <c r="J126" s="6">
        <f>'Exploitatie Hollum'!J126+'Exploitatie Ballum'!J125</f>
        <v>10</v>
      </c>
      <c r="K126" s="133">
        <f>'Exploitatie Hollum'!K126+'Exploitatie Ballum'!K125</f>
        <v>0</v>
      </c>
      <c r="L126" s="133">
        <f>'Exploitatie Hollum'!L126+'Exploitatie Ballum'!L125</f>
        <v>0</v>
      </c>
      <c r="M126" s="133">
        <f>'Exploitatie Hollum'!M126+'Exploitatie Ballum'!M125</f>
        <v>0</v>
      </c>
    </row>
    <row r="127" spans="1:13" x14ac:dyDescent="0.2">
      <c r="A127" s="4" t="s">
        <v>0</v>
      </c>
      <c r="B127" s="23">
        <v>46000</v>
      </c>
      <c r="C127" s="11"/>
      <c r="D127" s="11"/>
      <c r="E127" s="22" t="s">
        <v>3</v>
      </c>
      <c r="F127" s="133">
        <v>0</v>
      </c>
      <c r="G127" s="21">
        <f>'Exploitatie Hollum'!G127+'Exploitatie Ballum'!G126</f>
        <v>0</v>
      </c>
      <c r="H127" s="21">
        <f>'Exploitatie Hollum'!H127+'Exploitatie Ballum'!H126</f>
        <v>0</v>
      </c>
      <c r="I127" s="21">
        <v>0</v>
      </c>
      <c r="J127" s="6">
        <f>'Exploitatie Hollum'!J127+'Exploitatie Ballum'!J126</f>
        <v>0</v>
      </c>
      <c r="K127" s="133">
        <f>'Exploitatie Hollum'!K127+'Exploitatie Ballum'!K126</f>
        <v>0</v>
      </c>
      <c r="L127" s="133">
        <f>'Exploitatie Hollum'!L127+'Exploitatie Ballum'!L126</f>
        <v>0</v>
      </c>
      <c r="M127" s="133">
        <f>'Exploitatie Hollum'!M127+'Exploitatie Ballum'!M126</f>
        <v>0</v>
      </c>
    </row>
    <row r="128" spans="1:13" x14ac:dyDescent="0.2">
      <c r="A128" s="4"/>
      <c r="B128" s="11"/>
      <c r="C128" s="11"/>
      <c r="D128" s="11"/>
      <c r="E128" s="10"/>
      <c r="F128" s="20"/>
      <c r="G128" s="20"/>
      <c r="H128" s="20"/>
      <c r="I128" s="20"/>
      <c r="J128" s="7"/>
      <c r="K128" s="20"/>
      <c r="L128" s="20"/>
      <c r="M128" s="20"/>
    </row>
    <row r="129" spans="1:13" x14ac:dyDescent="0.2">
      <c r="A129" s="4"/>
      <c r="B129" s="11"/>
      <c r="C129" s="11"/>
      <c r="D129" s="11"/>
      <c r="E129" s="19" t="s">
        <v>2</v>
      </c>
      <c r="F129" s="12">
        <v>130.01</v>
      </c>
      <c r="G129" s="12">
        <f>G126-G127</f>
        <v>22</v>
      </c>
      <c r="H129" s="12">
        <f t="shared" ref="H129:M129" si="10">H126-H127</f>
        <v>10</v>
      </c>
      <c r="I129" s="12">
        <v>0</v>
      </c>
      <c r="J129" s="13">
        <f t="shared" si="10"/>
        <v>10</v>
      </c>
      <c r="K129" s="12">
        <f t="shared" si="10"/>
        <v>0</v>
      </c>
      <c r="L129" s="12">
        <f t="shared" si="10"/>
        <v>0</v>
      </c>
      <c r="M129" s="12">
        <f t="shared" si="10"/>
        <v>0</v>
      </c>
    </row>
    <row r="130" spans="1:13" x14ac:dyDescent="0.2">
      <c r="A130" s="4"/>
      <c r="B130" s="11"/>
      <c r="C130" s="11"/>
      <c r="D130" s="11"/>
      <c r="E130" s="19"/>
      <c r="F130" s="9"/>
      <c r="G130" s="9"/>
      <c r="H130" s="9"/>
      <c r="I130" s="9"/>
      <c r="J130" s="6"/>
      <c r="K130" s="9"/>
      <c r="L130" s="9"/>
      <c r="M130" s="9"/>
    </row>
    <row r="131" spans="1:13" x14ac:dyDescent="0.2">
      <c r="A131" s="4"/>
      <c r="B131" s="11"/>
      <c r="C131" s="11"/>
      <c r="D131" s="11"/>
      <c r="E131" s="10"/>
      <c r="F131" s="9"/>
      <c r="G131" s="9"/>
      <c r="H131" s="9"/>
      <c r="I131" s="9"/>
      <c r="J131" s="6"/>
      <c r="K131" s="9"/>
      <c r="L131" s="9"/>
      <c r="M131" s="9"/>
    </row>
    <row r="132" spans="1:13" x14ac:dyDescent="0.2">
      <c r="A132" s="4"/>
      <c r="B132" s="11"/>
      <c r="C132" s="11"/>
      <c r="D132" s="11"/>
      <c r="E132" s="10"/>
      <c r="F132" s="9"/>
      <c r="G132" s="9"/>
      <c r="H132" s="9"/>
      <c r="I132" s="9"/>
      <c r="J132" s="6"/>
      <c r="K132" s="9"/>
      <c r="L132" s="9"/>
      <c r="M132" s="9"/>
    </row>
    <row r="133" spans="1:13" x14ac:dyDescent="0.2">
      <c r="A133" s="4"/>
      <c r="B133" s="18"/>
      <c r="C133" s="18"/>
      <c r="D133" s="18"/>
      <c r="E133" s="17" t="s">
        <v>1</v>
      </c>
      <c r="F133" s="16">
        <v>90455.520710145109</v>
      </c>
      <c r="G133" s="16">
        <f>G122+G129</f>
        <v>8817.7883809524355</v>
      </c>
      <c r="H133" s="16">
        <f t="shared" ref="H133:M133" si="11">H122+H129</f>
        <v>-23777.901619047509</v>
      </c>
      <c r="I133" s="16">
        <v>59410.600761904498</v>
      </c>
      <c r="J133" s="16">
        <f t="shared" si="11"/>
        <v>44205.634095238172</v>
      </c>
      <c r="K133" s="16">
        <f t="shared" si="11"/>
        <v>100558.58933333273</v>
      </c>
      <c r="L133" s="16">
        <f t="shared" si="11"/>
        <v>69352.836158730788</v>
      </c>
      <c r="M133" s="16">
        <f t="shared" si="11"/>
        <v>65228.235047619091</v>
      </c>
    </row>
    <row r="134" spans="1:13" x14ac:dyDescent="0.2">
      <c r="A134" s="4"/>
      <c r="B134" s="15"/>
      <c r="C134" s="15"/>
      <c r="D134" s="15"/>
      <c r="E134" s="14"/>
      <c r="F134" s="12"/>
      <c r="G134" s="12"/>
      <c r="H134" s="12"/>
      <c r="I134" s="12"/>
      <c r="J134" s="13"/>
      <c r="K134" s="12"/>
      <c r="L134" s="12"/>
      <c r="M134" s="12"/>
    </row>
    <row r="135" spans="1:13" x14ac:dyDescent="0.2">
      <c r="A135" s="4"/>
      <c r="B135" s="11"/>
      <c r="C135" s="11"/>
      <c r="D135" s="11"/>
      <c r="E135" s="10"/>
      <c r="F135" s="9"/>
      <c r="G135" s="9"/>
      <c r="H135" s="9"/>
      <c r="I135" s="9"/>
      <c r="J135" s="6"/>
      <c r="K135" s="9"/>
      <c r="L135" s="9"/>
      <c r="M135" s="9"/>
    </row>
    <row r="136" spans="1:13" x14ac:dyDescent="0.2">
      <c r="A136" s="4"/>
      <c r="F136" s="3"/>
      <c r="G136" s="5"/>
      <c r="H136" s="5"/>
      <c r="I136" s="5"/>
      <c r="J136" s="5"/>
      <c r="K136" s="3"/>
      <c r="L136" s="3"/>
      <c r="M136" s="3"/>
    </row>
    <row r="137" spans="1:13" x14ac:dyDescent="0.2">
      <c r="A137" s="4"/>
      <c r="F137" s="3"/>
      <c r="G137" s="5"/>
      <c r="H137" s="194" t="s">
        <v>0</v>
      </c>
      <c r="I137" s="5"/>
      <c r="J137" s="5"/>
      <c r="K137" s="3"/>
      <c r="L137" s="3"/>
      <c r="M137" s="3"/>
    </row>
    <row r="138" spans="1:13" x14ac:dyDescent="0.2">
      <c r="A138" s="4"/>
      <c r="C138" s="128"/>
      <c r="D138" s="128"/>
      <c r="E138" s="129"/>
      <c r="F138" s="3"/>
      <c r="G138" s="3"/>
      <c r="H138" s="3"/>
      <c r="I138" s="3"/>
      <c r="J138" s="3"/>
      <c r="K138" s="3"/>
      <c r="L138" s="3"/>
      <c r="M138" s="3"/>
    </row>
    <row r="139" spans="1:13" x14ac:dyDescent="0.2">
      <c r="A139" s="4"/>
      <c r="C139" s="128"/>
      <c r="D139" s="128"/>
      <c r="E139" s="129"/>
      <c r="F139" s="3"/>
      <c r="G139" s="3"/>
      <c r="H139" s="3"/>
      <c r="I139" s="3"/>
      <c r="J139" s="3"/>
      <c r="K139" s="3"/>
      <c r="L139" s="3"/>
      <c r="M139" s="3"/>
    </row>
    <row r="140" spans="1:13" x14ac:dyDescent="0.2">
      <c r="A140" s="4"/>
      <c r="F140" s="3"/>
      <c r="G140" s="3"/>
      <c r="H140" s="3"/>
      <c r="I140" s="3"/>
      <c r="J140" s="3"/>
      <c r="K140" s="3"/>
      <c r="L140" s="3"/>
      <c r="M140" s="3"/>
    </row>
    <row r="141" spans="1:13" x14ac:dyDescent="0.2">
      <c r="A141" s="4"/>
      <c r="F141" s="3"/>
      <c r="G141" s="3"/>
      <c r="H141" s="3"/>
      <c r="I141" s="3"/>
      <c r="J141" s="3"/>
      <c r="K141" s="3"/>
      <c r="L141" s="3"/>
      <c r="M141" s="3"/>
    </row>
    <row r="142" spans="1:13" x14ac:dyDescent="0.2">
      <c r="A142" s="4"/>
      <c r="F142" s="3"/>
      <c r="G142" s="3"/>
      <c r="H142" s="3"/>
      <c r="I142" s="3"/>
      <c r="J142" s="3"/>
      <c r="K142" s="3"/>
      <c r="L142" s="3"/>
      <c r="M142" s="3"/>
    </row>
    <row r="143" spans="1:13" x14ac:dyDescent="0.2">
      <c r="A143" s="4"/>
      <c r="F143" s="3"/>
      <c r="G143" s="3"/>
      <c r="H143" s="3"/>
      <c r="I143" s="3"/>
      <c r="J143" s="3"/>
      <c r="K143" s="3"/>
      <c r="L143" s="3"/>
      <c r="M143" s="3"/>
    </row>
    <row r="144" spans="1:13" x14ac:dyDescent="0.2">
      <c r="A144" s="4"/>
      <c r="F144" s="3"/>
      <c r="G144" s="3"/>
      <c r="H144" s="3"/>
      <c r="I144" s="3"/>
      <c r="J144" s="3"/>
      <c r="K144" s="3"/>
      <c r="L144" s="3"/>
      <c r="M144" s="3"/>
    </row>
    <row r="145" spans="1:13" x14ac:dyDescent="0.2">
      <c r="A145" s="4"/>
      <c r="F145" s="3"/>
      <c r="G145" s="3"/>
      <c r="H145" s="3"/>
      <c r="I145" s="3"/>
      <c r="J145" s="3"/>
      <c r="K145" s="3"/>
      <c r="L145" s="3"/>
      <c r="M145" s="3"/>
    </row>
    <row r="146" spans="1:13" x14ac:dyDescent="0.2">
      <c r="A146" s="4"/>
      <c r="F146" s="3"/>
      <c r="G146" s="3"/>
      <c r="H146" s="3"/>
      <c r="I146" s="3"/>
      <c r="J146" s="3"/>
      <c r="K146" s="3"/>
      <c r="L146" s="3"/>
      <c r="M146" s="3"/>
    </row>
    <row r="147" spans="1:13" x14ac:dyDescent="0.2">
      <c r="A147" s="4"/>
      <c r="F147" s="3"/>
      <c r="G147" s="3"/>
      <c r="H147" s="3"/>
      <c r="I147" s="3"/>
      <c r="J147" s="3"/>
      <c r="K147" s="3"/>
      <c r="L147" s="3"/>
      <c r="M147" s="3"/>
    </row>
    <row r="148" spans="1:13" x14ac:dyDescent="0.2">
      <c r="A148" s="4"/>
      <c r="F148" s="3"/>
      <c r="G148" s="3"/>
      <c r="H148" s="3"/>
      <c r="I148" s="3"/>
      <c r="J148" s="3"/>
      <c r="K148" s="3"/>
      <c r="L148" s="3"/>
      <c r="M148" s="3"/>
    </row>
    <row r="149" spans="1:13" x14ac:dyDescent="0.2">
      <c r="A149" s="4"/>
      <c r="F149" s="3"/>
      <c r="G149" s="3"/>
      <c r="H149" s="3"/>
      <c r="I149" s="3"/>
      <c r="J149" s="3"/>
      <c r="K149" s="3"/>
      <c r="L149" s="3"/>
      <c r="M149" s="3"/>
    </row>
    <row r="150" spans="1:13" x14ac:dyDescent="0.2">
      <c r="A150" s="4"/>
      <c r="F150" s="3"/>
      <c r="G150" s="3"/>
      <c r="H150" s="3"/>
      <c r="I150" s="3"/>
      <c r="J150" s="3"/>
      <c r="K150" s="3"/>
      <c r="L150" s="3"/>
      <c r="M150" s="3"/>
    </row>
    <row r="151" spans="1:13" x14ac:dyDescent="0.2">
      <c r="A151" s="4"/>
      <c r="F151" s="3"/>
      <c r="G151" s="3"/>
      <c r="H151" s="3"/>
      <c r="I151" s="3"/>
      <c r="J151" s="3"/>
      <c r="K151" s="3"/>
      <c r="L151" s="3"/>
      <c r="M151" s="3"/>
    </row>
    <row r="152" spans="1:13" x14ac:dyDescent="0.2">
      <c r="A152" s="4"/>
      <c r="F152" s="3"/>
      <c r="G152" s="3"/>
      <c r="H152" s="3"/>
      <c r="I152" s="3"/>
      <c r="J152" s="3"/>
      <c r="K152" s="3"/>
      <c r="L152" s="3"/>
      <c r="M152" s="3"/>
    </row>
    <row r="153" spans="1:13" x14ac:dyDescent="0.2">
      <c r="A153" s="4"/>
      <c r="F153" s="3"/>
      <c r="G153" s="3"/>
      <c r="H153" s="3"/>
      <c r="I153" s="3"/>
      <c r="J153" s="3"/>
      <c r="K153" s="3"/>
      <c r="L153" s="3"/>
      <c r="M153" s="3"/>
    </row>
    <row r="154" spans="1:13" x14ac:dyDescent="0.2">
      <c r="A154" s="4"/>
      <c r="F154" s="3"/>
      <c r="G154" s="3"/>
      <c r="H154" s="3"/>
      <c r="I154" s="3"/>
      <c r="J154" s="3"/>
      <c r="K154" s="3"/>
      <c r="L154" s="3"/>
      <c r="M154" s="3"/>
    </row>
    <row r="155" spans="1:13" x14ac:dyDescent="0.2">
      <c r="A155" s="4"/>
      <c r="F155" s="3"/>
      <c r="G155" s="3"/>
      <c r="H155" s="3"/>
      <c r="I155" s="3"/>
      <c r="J155" s="3"/>
      <c r="K155" s="3"/>
      <c r="L155" s="3"/>
      <c r="M155" s="3"/>
    </row>
    <row r="156" spans="1:13" x14ac:dyDescent="0.2">
      <c r="A156" s="4"/>
      <c r="F156" s="3"/>
      <c r="G156" s="3"/>
      <c r="H156" s="3"/>
      <c r="I156" s="3"/>
      <c r="J156" s="3"/>
      <c r="K156" s="3"/>
      <c r="L156" s="3"/>
      <c r="M156" s="3"/>
    </row>
    <row r="157" spans="1:13" x14ac:dyDescent="0.2">
      <c r="A157" s="4"/>
      <c r="F157" s="3"/>
      <c r="G157" s="3"/>
      <c r="H157" s="3"/>
      <c r="I157" s="3"/>
      <c r="J157" s="3"/>
      <c r="K157" s="3"/>
      <c r="L157" s="3"/>
      <c r="M157" s="3"/>
    </row>
    <row r="158" spans="1:13" x14ac:dyDescent="0.2">
      <c r="A158" s="4"/>
      <c r="F158" s="3"/>
      <c r="G158" s="3"/>
      <c r="H158" s="3"/>
      <c r="I158" s="3"/>
      <c r="J158" s="3"/>
      <c r="K158" s="3"/>
      <c r="L158" s="3"/>
      <c r="M158" s="3"/>
    </row>
    <row r="159" spans="1:13" x14ac:dyDescent="0.2">
      <c r="A159" s="4"/>
      <c r="F159" s="3"/>
      <c r="G159" s="3"/>
      <c r="H159" s="3"/>
      <c r="I159" s="3"/>
      <c r="J159" s="3"/>
      <c r="K159" s="3"/>
      <c r="L159" s="3"/>
      <c r="M159" s="3"/>
    </row>
    <row r="160" spans="1:13" x14ac:dyDescent="0.2">
      <c r="A160" s="4"/>
      <c r="F160" s="3"/>
      <c r="G160" s="3"/>
      <c r="H160" s="3"/>
      <c r="I160" s="3"/>
      <c r="J160" s="3"/>
      <c r="K160" s="3"/>
      <c r="L160" s="3"/>
      <c r="M160" s="3"/>
    </row>
    <row r="161" spans="1:13" x14ac:dyDescent="0.2">
      <c r="A161" s="4"/>
      <c r="F161" s="3"/>
      <c r="G161" s="3"/>
      <c r="H161" s="3"/>
      <c r="I161" s="3"/>
      <c r="J161" s="3"/>
      <c r="K161" s="3"/>
      <c r="L161" s="3"/>
      <c r="M161" s="3"/>
    </row>
    <row r="162" spans="1:13" x14ac:dyDescent="0.2">
      <c r="A162" s="4"/>
      <c r="F162" s="3"/>
      <c r="G162" s="3"/>
      <c r="H162" s="3"/>
      <c r="I162" s="3"/>
      <c r="J162" s="3"/>
      <c r="K162" s="3"/>
      <c r="L162" s="3"/>
      <c r="M162" s="3"/>
    </row>
    <row r="163" spans="1:13" x14ac:dyDescent="0.2">
      <c r="A163" s="4"/>
      <c r="F163" s="3"/>
      <c r="G163" s="3"/>
      <c r="H163" s="3"/>
      <c r="I163" s="3"/>
      <c r="J163" s="3"/>
      <c r="K163" s="3"/>
      <c r="L163" s="3"/>
      <c r="M163" s="3"/>
    </row>
    <row r="164" spans="1:13" x14ac:dyDescent="0.2">
      <c r="A164" s="4"/>
      <c r="F164" s="3"/>
      <c r="G164" s="3"/>
      <c r="H164" s="3"/>
      <c r="I164" s="3"/>
      <c r="J164" s="3"/>
      <c r="K164" s="3"/>
      <c r="L164" s="3"/>
      <c r="M164" s="3"/>
    </row>
    <row r="165" spans="1:13" x14ac:dyDescent="0.2">
      <c r="F165" s="3"/>
      <c r="G165" s="3"/>
      <c r="H165" s="3"/>
      <c r="I165" s="3"/>
      <c r="J165" s="3"/>
      <c r="K165" s="3"/>
      <c r="L165" s="3"/>
      <c r="M165" s="3"/>
    </row>
    <row r="166" spans="1:13" x14ac:dyDescent="0.2">
      <c r="F166" s="3"/>
      <c r="G166" s="3"/>
      <c r="H166" s="3"/>
      <c r="I166" s="3"/>
      <c r="J166" s="3"/>
      <c r="K166" s="3"/>
      <c r="L166" s="3"/>
      <c r="M166" s="3"/>
    </row>
    <row r="167" spans="1:13" x14ac:dyDescent="0.2">
      <c r="F167" s="3"/>
      <c r="G167" s="3"/>
      <c r="H167" s="3"/>
      <c r="I167" s="3"/>
      <c r="J167" s="3"/>
      <c r="K167" s="3"/>
      <c r="L167" s="3"/>
      <c r="M167" s="3"/>
    </row>
    <row r="168" spans="1:13" x14ac:dyDescent="0.2">
      <c r="F168" s="3"/>
      <c r="G168" s="3"/>
      <c r="H168" s="3"/>
      <c r="I168" s="3"/>
      <c r="J168" s="3"/>
      <c r="K168" s="3"/>
      <c r="L168" s="3"/>
      <c r="M168" s="3"/>
    </row>
    <row r="169" spans="1:13" x14ac:dyDescent="0.2">
      <c r="F169" s="3"/>
      <c r="G169" s="3"/>
      <c r="H169" s="3"/>
      <c r="I169" s="3"/>
      <c r="J169" s="3"/>
      <c r="K169" s="3"/>
      <c r="L169" s="3"/>
      <c r="M169" s="3"/>
    </row>
    <row r="170" spans="1:13" x14ac:dyDescent="0.2">
      <c r="F170" s="3"/>
      <c r="G170" s="3"/>
      <c r="H170" s="3"/>
      <c r="I170" s="3"/>
      <c r="J170" s="3"/>
      <c r="K170" s="3"/>
      <c r="L170" s="3"/>
      <c r="M170" s="3"/>
    </row>
    <row r="171" spans="1:13" x14ac:dyDescent="0.2">
      <c r="F171" s="3"/>
      <c r="G171" s="3"/>
      <c r="H171" s="3"/>
      <c r="I171" s="3"/>
      <c r="J171" s="3"/>
      <c r="K171" s="3"/>
      <c r="L171" s="3"/>
      <c r="M171" s="3"/>
    </row>
    <row r="172" spans="1:13" x14ac:dyDescent="0.2">
      <c r="F172" s="3"/>
      <c r="G172" s="3"/>
      <c r="H172" s="3"/>
      <c r="I172" s="3"/>
      <c r="J172" s="3"/>
      <c r="K172" s="3"/>
      <c r="L172" s="3"/>
      <c r="M172" s="3"/>
    </row>
    <row r="173" spans="1:13" x14ac:dyDescent="0.2">
      <c r="F173" s="3"/>
      <c r="G173" s="3"/>
      <c r="H173" s="3"/>
      <c r="I173" s="3"/>
      <c r="J173" s="3"/>
      <c r="K173" s="3"/>
      <c r="L173" s="3"/>
      <c r="M173" s="3"/>
    </row>
    <row r="174" spans="1:13" x14ac:dyDescent="0.2">
      <c r="F174" s="3"/>
      <c r="G174" s="3"/>
      <c r="H174" s="3"/>
      <c r="I174" s="3"/>
      <c r="J174" s="3"/>
      <c r="K174" s="3"/>
      <c r="L174" s="3"/>
      <c r="M174" s="3"/>
    </row>
    <row r="175" spans="1:13" x14ac:dyDescent="0.2">
      <c r="F175" s="3"/>
      <c r="G175" s="3"/>
      <c r="H175" s="3"/>
      <c r="I175" s="3"/>
      <c r="J175" s="3"/>
      <c r="K175" s="3"/>
      <c r="L175" s="3"/>
      <c r="M175" s="3"/>
    </row>
    <row r="176" spans="1:13" x14ac:dyDescent="0.2">
      <c r="F176" s="3"/>
      <c r="G176" s="3"/>
      <c r="H176" s="3"/>
      <c r="I176" s="3"/>
      <c r="J176" s="3"/>
      <c r="K176" s="3"/>
      <c r="L176" s="3"/>
      <c r="M176" s="3"/>
    </row>
    <row r="177" spans="6:13" x14ac:dyDescent="0.2">
      <c r="F177" s="3"/>
      <c r="G177" s="3"/>
      <c r="H177" s="3"/>
      <c r="I177" s="3"/>
      <c r="J177" s="3"/>
      <c r="K177" s="3"/>
      <c r="L177" s="3"/>
      <c r="M177" s="3"/>
    </row>
    <row r="178" spans="6:13" x14ac:dyDescent="0.2">
      <c r="F178" s="3"/>
      <c r="G178" s="3"/>
      <c r="H178" s="3"/>
      <c r="I178" s="3"/>
      <c r="J178" s="3"/>
      <c r="K178" s="3"/>
      <c r="L178" s="3"/>
      <c r="M178" s="3"/>
    </row>
    <row r="179" spans="6:13" x14ac:dyDescent="0.2">
      <c r="F179" s="3"/>
      <c r="G179" s="3"/>
      <c r="H179" s="3"/>
      <c r="I179" s="3"/>
      <c r="J179" s="3"/>
      <c r="K179" s="3"/>
      <c r="L179" s="3"/>
      <c r="M179" s="3"/>
    </row>
    <row r="180" spans="6:13" x14ac:dyDescent="0.2">
      <c r="F180" s="3"/>
      <c r="G180" s="3"/>
      <c r="H180" s="3"/>
      <c r="I180" s="3"/>
      <c r="J180" s="3"/>
      <c r="K180" s="3"/>
      <c r="L180" s="3"/>
      <c r="M180" s="3"/>
    </row>
    <row r="181" spans="6:13" x14ac:dyDescent="0.2">
      <c r="F181" s="3"/>
      <c r="G181" s="3"/>
      <c r="H181" s="3"/>
      <c r="I181" s="3"/>
      <c r="J181" s="3"/>
      <c r="K181" s="3"/>
      <c r="L181" s="3"/>
      <c r="M181" s="3"/>
    </row>
    <row r="182" spans="6:13" x14ac:dyDescent="0.2">
      <c r="F182" s="3"/>
      <c r="G182" s="3"/>
      <c r="H182" s="3"/>
      <c r="I182" s="3"/>
      <c r="J182" s="3"/>
      <c r="K182" s="3"/>
      <c r="L182" s="3"/>
      <c r="M182" s="3"/>
    </row>
    <row r="183" spans="6:13" x14ac:dyDescent="0.2">
      <c r="F183" s="3"/>
      <c r="G183" s="3"/>
      <c r="H183" s="3"/>
      <c r="I183" s="3"/>
      <c r="J183" s="3"/>
      <c r="K183" s="3"/>
      <c r="L183" s="3"/>
      <c r="M183" s="3"/>
    </row>
    <row r="184" spans="6:13" x14ac:dyDescent="0.2">
      <c r="F184" s="3"/>
      <c r="G184" s="3"/>
      <c r="H184" s="3"/>
      <c r="I184" s="3"/>
      <c r="J184" s="3"/>
      <c r="K184" s="3"/>
      <c r="L184" s="3"/>
      <c r="M184" s="3"/>
    </row>
    <row r="185" spans="6:13" x14ac:dyDescent="0.2">
      <c r="F185" s="3"/>
      <c r="G185" s="3"/>
      <c r="H185" s="3"/>
      <c r="I185" s="3"/>
      <c r="J185" s="3"/>
      <c r="K185" s="3"/>
      <c r="L185" s="3"/>
      <c r="M185" s="3"/>
    </row>
    <row r="186" spans="6:13" x14ac:dyDescent="0.2">
      <c r="F186" s="3"/>
      <c r="G186" s="3"/>
      <c r="H186" s="3"/>
      <c r="I186" s="3"/>
      <c r="J186" s="3"/>
      <c r="K186" s="3"/>
      <c r="L186" s="3"/>
      <c r="M186" s="3"/>
    </row>
    <row r="187" spans="6:13" x14ac:dyDescent="0.2">
      <c r="F187" s="3"/>
      <c r="G187" s="3"/>
      <c r="H187" s="3"/>
      <c r="I187" s="3"/>
      <c r="J187" s="3"/>
      <c r="K187" s="3"/>
      <c r="L187" s="3"/>
      <c r="M187" s="3"/>
    </row>
    <row r="188" spans="6:13" x14ac:dyDescent="0.2">
      <c r="F188" s="3"/>
      <c r="G188" s="3"/>
      <c r="H188" s="3"/>
      <c r="I188" s="3"/>
      <c r="J188" s="3"/>
      <c r="K188" s="3"/>
      <c r="L188" s="3"/>
      <c r="M188" s="3"/>
    </row>
    <row r="189" spans="6:13" x14ac:dyDescent="0.2">
      <c r="F189" s="3"/>
      <c r="G189" s="3"/>
      <c r="H189" s="3"/>
      <c r="I189" s="3"/>
      <c r="J189" s="3"/>
      <c r="K189" s="3"/>
      <c r="L189" s="3"/>
      <c r="M189" s="3"/>
    </row>
    <row r="190" spans="6:13" x14ac:dyDescent="0.2">
      <c r="F190" s="3"/>
      <c r="G190" s="3"/>
      <c r="H190" s="3"/>
      <c r="I190" s="3"/>
      <c r="J190" s="3"/>
      <c r="K190" s="3"/>
      <c r="L190" s="3"/>
      <c r="M190" s="3"/>
    </row>
    <row r="191" spans="6:13" x14ac:dyDescent="0.2">
      <c r="F191" s="3"/>
      <c r="G191" s="3"/>
      <c r="H191" s="3"/>
      <c r="I191" s="3"/>
      <c r="J191" s="3"/>
      <c r="K191" s="3"/>
      <c r="L191" s="3"/>
      <c r="M191" s="3"/>
    </row>
    <row r="192" spans="6:13" x14ac:dyDescent="0.2">
      <c r="F192" s="3"/>
      <c r="G192" s="3"/>
      <c r="H192" s="3"/>
      <c r="I192" s="3"/>
      <c r="J192" s="3"/>
      <c r="K192" s="3"/>
      <c r="L192" s="3"/>
      <c r="M192" s="3"/>
    </row>
    <row r="193" spans="6:13" x14ac:dyDescent="0.2">
      <c r="F193" s="3"/>
      <c r="G193" s="3"/>
      <c r="H193" s="3"/>
      <c r="I193" s="3"/>
      <c r="J193" s="3"/>
      <c r="K193" s="3"/>
      <c r="L193" s="3"/>
      <c r="M193" s="3"/>
    </row>
    <row r="194" spans="6:13" x14ac:dyDescent="0.2">
      <c r="F194" s="3"/>
      <c r="G194" s="3"/>
      <c r="H194" s="3"/>
      <c r="I194" s="3"/>
      <c r="J194" s="3"/>
      <c r="K194" s="3"/>
      <c r="L194" s="3"/>
      <c r="M194" s="3"/>
    </row>
    <row r="195" spans="6:13" x14ac:dyDescent="0.2">
      <c r="F195" s="3"/>
      <c r="G195" s="3"/>
      <c r="H195" s="3"/>
      <c r="I195" s="3"/>
      <c r="J195" s="3"/>
      <c r="K195" s="3"/>
      <c r="L195" s="3"/>
      <c r="M195" s="3"/>
    </row>
    <row r="196" spans="6:13" x14ac:dyDescent="0.2">
      <c r="F196" s="3"/>
      <c r="G196" s="3"/>
      <c r="H196" s="3"/>
      <c r="I196" s="3"/>
      <c r="J196" s="3"/>
      <c r="K196" s="3"/>
      <c r="L196" s="3"/>
      <c r="M196" s="3"/>
    </row>
    <row r="197" spans="6:13" x14ac:dyDescent="0.2">
      <c r="F197" s="3"/>
      <c r="G197" s="3"/>
      <c r="H197" s="3"/>
      <c r="I197" s="3"/>
      <c r="J197" s="3"/>
      <c r="K197" s="3"/>
      <c r="L197" s="3"/>
      <c r="M197" s="3"/>
    </row>
    <row r="198" spans="6:13" x14ac:dyDescent="0.2">
      <c r="F198" s="3"/>
      <c r="G198" s="3"/>
      <c r="H198" s="3"/>
      <c r="I198" s="3"/>
      <c r="J198" s="3"/>
      <c r="K198" s="3"/>
      <c r="L198" s="3"/>
      <c r="M198" s="3"/>
    </row>
    <row r="199" spans="6:13" x14ac:dyDescent="0.2">
      <c r="F199" s="3"/>
      <c r="G199" s="3"/>
      <c r="H199" s="3"/>
      <c r="I199" s="3"/>
      <c r="J199" s="3"/>
      <c r="K199" s="3"/>
      <c r="L199" s="3"/>
      <c r="M199" s="3"/>
    </row>
    <row r="200" spans="6:13" x14ac:dyDescent="0.2">
      <c r="F200" s="3"/>
      <c r="G200" s="3"/>
      <c r="H200" s="3"/>
      <c r="I200" s="3"/>
      <c r="J200" s="3"/>
      <c r="K200" s="3"/>
      <c r="L200" s="3"/>
      <c r="M200" s="3"/>
    </row>
    <row r="201" spans="6:13" x14ac:dyDescent="0.2">
      <c r="F201" s="3"/>
      <c r="G201" s="3"/>
      <c r="H201" s="3"/>
      <c r="I201" s="3"/>
      <c r="J201" s="3"/>
      <c r="K201" s="3"/>
      <c r="L201" s="3"/>
      <c r="M201" s="3"/>
    </row>
    <row r="202" spans="6:13" x14ac:dyDescent="0.2">
      <c r="F202" s="3"/>
      <c r="G202" s="3"/>
      <c r="H202" s="3"/>
      <c r="I202" s="3"/>
      <c r="J202" s="3"/>
      <c r="K202" s="3"/>
      <c r="L202" s="3"/>
      <c r="M202" s="3"/>
    </row>
    <row r="203" spans="6:13" x14ac:dyDescent="0.2">
      <c r="F203" s="3"/>
      <c r="G203" s="3"/>
      <c r="H203" s="3"/>
      <c r="I203" s="3"/>
      <c r="J203" s="3"/>
      <c r="K203" s="3"/>
      <c r="L203" s="3"/>
      <c r="M203" s="3"/>
    </row>
    <row r="204" spans="6:13" x14ac:dyDescent="0.2">
      <c r="F204" s="3"/>
      <c r="G204" s="3"/>
      <c r="H204" s="3"/>
      <c r="I204" s="3"/>
      <c r="J204" s="3"/>
      <c r="K204" s="3"/>
      <c r="L204" s="3"/>
      <c r="M204" s="3"/>
    </row>
    <row r="205" spans="6:13" x14ac:dyDescent="0.2">
      <c r="F205" s="3"/>
      <c r="G205" s="3"/>
      <c r="H205" s="3"/>
      <c r="I205" s="3"/>
      <c r="J205" s="3"/>
      <c r="K205" s="3"/>
      <c r="L205" s="3"/>
      <c r="M205" s="3"/>
    </row>
    <row r="206" spans="6:13" x14ac:dyDescent="0.2">
      <c r="F206" s="3"/>
      <c r="G206" s="3"/>
      <c r="H206" s="3"/>
      <c r="I206" s="3"/>
      <c r="J206" s="3"/>
      <c r="K206" s="3"/>
      <c r="L206" s="3"/>
      <c r="M206" s="3"/>
    </row>
    <row r="207" spans="6:13" x14ac:dyDescent="0.2">
      <c r="F207" s="3"/>
      <c r="G207" s="3"/>
      <c r="H207" s="3"/>
      <c r="I207" s="3"/>
      <c r="J207" s="3"/>
      <c r="K207" s="3"/>
      <c r="L207" s="3"/>
      <c r="M207" s="3"/>
    </row>
    <row r="208" spans="6:13" x14ac:dyDescent="0.2">
      <c r="F208" s="3"/>
      <c r="G208" s="3"/>
      <c r="H208" s="3"/>
      <c r="I208" s="3"/>
      <c r="J208" s="3"/>
      <c r="K208" s="3"/>
      <c r="L208" s="3"/>
      <c r="M208" s="3"/>
    </row>
    <row r="209" spans="6:13" x14ac:dyDescent="0.2">
      <c r="F209" s="3"/>
      <c r="G209" s="3"/>
      <c r="H209" s="3"/>
      <c r="I209" s="3"/>
      <c r="J209" s="3"/>
      <c r="K209" s="3"/>
      <c r="L209" s="3"/>
      <c r="M209" s="3"/>
    </row>
    <row r="210" spans="6:13" x14ac:dyDescent="0.2">
      <c r="F210" s="3"/>
      <c r="G210" s="3"/>
      <c r="H210" s="3"/>
      <c r="I210" s="3"/>
      <c r="J210" s="3"/>
      <c r="K210" s="3"/>
      <c r="L210" s="3"/>
      <c r="M210" s="3"/>
    </row>
    <row r="211" spans="6:13" x14ac:dyDescent="0.2">
      <c r="F211" s="3"/>
      <c r="G211" s="3"/>
      <c r="H211" s="3"/>
      <c r="I211" s="3"/>
      <c r="J211" s="3"/>
      <c r="K211" s="3"/>
      <c r="L211" s="3"/>
      <c r="M211" s="3"/>
    </row>
    <row r="212" spans="6:13" x14ac:dyDescent="0.2">
      <c r="F212" s="3"/>
      <c r="G212" s="3"/>
      <c r="H212" s="3"/>
      <c r="I212" s="3"/>
      <c r="J212" s="3"/>
      <c r="K212" s="3"/>
      <c r="L212" s="3"/>
      <c r="M212" s="3"/>
    </row>
    <row r="213" spans="6:13" x14ac:dyDescent="0.2">
      <c r="F213" s="3"/>
      <c r="G213" s="3"/>
      <c r="H213" s="3"/>
      <c r="I213" s="3"/>
      <c r="J213" s="3"/>
      <c r="K213" s="3"/>
      <c r="L213" s="3"/>
      <c r="M213" s="3"/>
    </row>
    <row r="214" spans="6:13" x14ac:dyDescent="0.2">
      <c r="F214" s="3"/>
      <c r="G214" s="3"/>
      <c r="H214" s="3"/>
      <c r="I214" s="3"/>
      <c r="J214" s="3"/>
      <c r="K214" s="3"/>
      <c r="L214" s="3"/>
      <c r="M214" s="3"/>
    </row>
    <row r="215" spans="6:13" x14ac:dyDescent="0.2">
      <c r="F215" s="3"/>
      <c r="G215" s="3"/>
      <c r="H215" s="3"/>
      <c r="I215" s="3"/>
      <c r="J215" s="3"/>
      <c r="K215" s="3"/>
      <c r="L215" s="3"/>
      <c r="M215" s="3"/>
    </row>
    <row r="216" spans="6:13" x14ac:dyDescent="0.2">
      <c r="F216" s="3"/>
      <c r="G216" s="3"/>
      <c r="H216" s="3"/>
      <c r="I216" s="3"/>
      <c r="J216" s="3"/>
      <c r="K216" s="3"/>
      <c r="L216" s="3"/>
      <c r="M216" s="3"/>
    </row>
    <row r="217" spans="6:13" x14ac:dyDescent="0.2">
      <c r="F217" s="3"/>
      <c r="G217" s="3"/>
      <c r="H217" s="3"/>
      <c r="I217" s="3"/>
      <c r="J217" s="3"/>
      <c r="K217" s="3"/>
      <c r="L217" s="3"/>
      <c r="M217" s="3"/>
    </row>
    <row r="218" spans="6:13" x14ac:dyDescent="0.2">
      <c r="F218" s="3"/>
      <c r="G218" s="3"/>
      <c r="H218" s="3"/>
      <c r="I218" s="3"/>
      <c r="J218" s="3"/>
      <c r="K218" s="3"/>
      <c r="L218" s="3"/>
      <c r="M218" s="3"/>
    </row>
    <row r="219" spans="6:13" x14ac:dyDescent="0.2">
      <c r="F219" s="3"/>
      <c r="G219" s="3"/>
      <c r="H219" s="3"/>
      <c r="I219" s="3"/>
      <c r="J219" s="3"/>
      <c r="K219" s="3"/>
      <c r="L219" s="3"/>
      <c r="M219" s="3"/>
    </row>
    <row r="220" spans="6:13" x14ac:dyDescent="0.2">
      <c r="F220" s="3"/>
      <c r="G220" s="3"/>
      <c r="H220" s="3"/>
      <c r="I220" s="3"/>
      <c r="J220" s="3"/>
      <c r="K220" s="3"/>
      <c r="L220" s="3"/>
      <c r="M220" s="3"/>
    </row>
    <row r="221" spans="6:13" x14ac:dyDescent="0.2">
      <c r="F221" s="3"/>
      <c r="G221" s="3"/>
      <c r="H221" s="3"/>
      <c r="I221" s="3"/>
      <c r="J221" s="3"/>
      <c r="K221" s="3"/>
      <c r="L221" s="3"/>
      <c r="M221" s="3"/>
    </row>
    <row r="222" spans="6:13" x14ac:dyDescent="0.2">
      <c r="F222" s="3"/>
      <c r="G222" s="3"/>
      <c r="H222" s="3"/>
      <c r="I222" s="3"/>
      <c r="J222" s="3"/>
      <c r="K222" s="3"/>
      <c r="L222" s="3"/>
      <c r="M222" s="3"/>
    </row>
    <row r="223" spans="6:13" x14ac:dyDescent="0.2">
      <c r="F223" s="3"/>
      <c r="G223" s="3"/>
      <c r="H223" s="3"/>
      <c r="I223" s="3"/>
      <c r="J223" s="3"/>
      <c r="K223" s="3"/>
      <c r="L223" s="3"/>
      <c r="M223" s="3"/>
    </row>
    <row r="224" spans="6:13" x14ac:dyDescent="0.2">
      <c r="F224" s="3"/>
      <c r="G224" s="3"/>
      <c r="H224" s="3"/>
      <c r="I224" s="3"/>
      <c r="J224" s="3"/>
      <c r="K224" s="3"/>
      <c r="L224" s="3"/>
      <c r="M224" s="3"/>
    </row>
    <row r="225" spans="6:13" x14ac:dyDescent="0.2">
      <c r="F225" s="3"/>
      <c r="G225" s="3"/>
      <c r="H225" s="3"/>
      <c r="I225" s="3"/>
      <c r="J225" s="3"/>
      <c r="K225" s="3"/>
      <c r="L225" s="3"/>
      <c r="M225" s="3"/>
    </row>
    <row r="226" spans="6:13" x14ac:dyDescent="0.2">
      <c r="F226" s="3"/>
      <c r="G226" s="3"/>
      <c r="H226" s="3"/>
      <c r="I226" s="3"/>
      <c r="J226" s="3"/>
      <c r="K226" s="3"/>
      <c r="L226" s="3"/>
      <c r="M226" s="3"/>
    </row>
    <row r="227" spans="6:13" x14ac:dyDescent="0.2">
      <c r="F227" s="3"/>
      <c r="G227" s="3"/>
      <c r="H227" s="3"/>
      <c r="I227" s="3"/>
      <c r="J227" s="3"/>
      <c r="K227" s="3"/>
      <c r="L227" s="3"/>
      <c r="M227" s="3"/>
    </row>
    <row r="228" spans="6:13" x14ac:dyDescent="0.2">
      <c r="F228" s="3"/>
      <c r="G228" s="3"/>
      <c r="H228" s="3"/>
      <c r="I228" s="3"/>
      <c r="J228" s="3"/>
      <c r="K228" s="3"/>
      <c r="L228" s="3"/>
      <c r="M228" s="3"/>
    </row>
    <row r="229" spans="6:13" x14ac:dyDescent="0.2">
      <c r="F229" s="3"/>
      <c r="G229" s="3"/>
      <c r="H229" s="3"/>
      <c r="I229" s="3"/>
      <c r="J229" s="3"/>
      <c r="K229" s="3"/>
      <c r="L229" s="3"/>
      <c r="M229" s="3"/>
    </row>
    <row r="230" spans="6:13" x14ac:dyDescent="0.2">
      <c r="F230" s="3"/>
      <c r="G230" s="3"/>
      <c r="H230" s="3"/>
      <c r="I230" s="3"/>
      <c r="J230" s="3"/>
      <c r="K230" s="3"/>
      <c r="L230" s="3"/>
      <c r="M230" s="3"/>
    </row>
    <row r="231" spans="6:13" x14ac:dyDescent="0.2">
      <c r="F231" s="3"/>
      <c r="G231" s="3"/>
      <c r="H231" s="3"/>
      <c r="I231" s="3"/>
      <c r="J231" s="3"/>
      <c r="K231" s="3"/>
      <c r="L231" s="3"/>
      <c r="M231" s="3"/>
    </row>
    <row r="232" spans="6:13" x14ac:dyDescent="0.2">
      <c r="F232" s="3"/>
      <c r="G232" s="3"/>
      <c r="H232" s="3"/>
      <c r="I232" s="3"/>
      <c r="J232" s="3"/>
      <c r="K232" s="3"/>
      <c r="L232" s="3"/>
      <c r="M232" s="3"/>
    </row>
    <row r="233" spans="6:13" x14ac:dyDescent="0.2">
      <c r="F233" s="3"/>
      <c r="G233" s="3"/>
      <c r="H233" s="3"/>
      <c r="I233" s="3"/>
      <c r="J233" s="3"/>
      <c r="K233" s="3"/>
      <c r="L233" s="3"/>
      <c r="M233" s="3"/>
    </row>
    <row r="234" spans="6:13" x14ac:dyDescent="0.2">
      <c r="F234" s="3"/>
      <c r="G234" s="3"/>
      <c r="H234" s="3"/>
      <c r="I234" s="3"/>
      <c r="J234" s="3"/>
      <c r="K234" s="3"/>
      <c r="L234" s="3"/>
      <c r="M234" s="3"/>
    </row>
    <row r="235" spans="6:13" x14ac:dyDescent="0.2">
      <c r="F235" s="3"/>
      <c r="G235" s="3"/>
      <c r="H235" s="3"/>
      <c r="I235" s="3"/>
      <c r="J235" s="3"/>
      <c r="K235" s="3"/>
      <c r="L235" s="3"/>
      <c r="M235" s="3"/>
    </row>
    <row r="236" spans="6:13" x14ac:dyDescent="0.2">
      <c r="F236" s="3"/>
      <c r="G236" s="3"/>
      <c r="H236" s="3"/>
      <c r="I236" s="3"/>
      <c r="J236" s="3"/>
      <c r="K236" s="3"/>
      <c r="L236" s="3"/>
      <c r="M236" s="3"/>
    </row>
    <row r="237" spans="6:13" x14ac:dyDescent="0.2">
      <c r="F237" s="3"/>
      <c r="G237" s="3"/>
      <c r="H237" s="3"/>
      <c r="I237" s="3"/>
      <c r="J237" s="3"/>
      <c r="K237" s="3"/>
      <c r="L237" s="3"/>
      <c r="M237" s="3"/>
    </row>
    <row r="238" spans="6:13" x14ac:dyDescent="0.2">
      <c r="F238" s="3"/>
      <c r="G238" s="3"/>
      <c r="H238" s="3"/>
      <c r="I238" s="3"/>
      <c r="J238" s="3"/>
      <c r="K238" s="3"/>
      <c r="L238" s="3"/>
      <c r="M238" s="3"/>
    </row>
    <row r="239" spans="6:13" x14ac:dyDescent="0.2">
      <c r="F239" s="3"/>
      <c r="G239" s="3"/>
      <c r="H239" s="3"/>
      <c r="I239" s="3"/>
      <c r="J239" s="3"/>
      <c r="K239" s="3"/>
      <c r="L239" s="3"/>
      <c r="M239" s="3"/>
    </row>
    <row r="240" spans="6:13" x14ac:dyDescent="0.2">
      <c r="F240" s="3"/>
      <c r="G240" s="3"/>
      <c r="H240" s="3"/>
      <c r="I240" s="3"/>
      <c r="J240" s="3"/>
      <c r="K240" s="3"/>
      <c r="L240" s="3"/>
      <c r="M240" s="3"/>
    </row>
    <row r="241" spans="6:13" x14ac:dyDescent="0.2">
      <c r="F241" s="3"/>
      <c r="G241" s="3"/>
      <c r="H241" s="3"/>
      <c r="I241" s="3"/>
      <c r="J241" s="3"/>
      <c r="K241" s="3"/>
      <c r="L241" s="3"/>
      <c r="M241" s="3"/>
    </row>
    <row r="242" spans="6:13" x14ac:dyDescent="0.2">
      <c r="F242" s="3"/>
      <c r="G242" s="3"/>
      <c r="H242" s="3"/>
      <c r="I242" s="3"/>
      <c r="J242" s="3"/>
      <c r="K242" s="3"/>
      <c r="L242" s="3"/>
      <c r="M242" s="3"/>
    </row>
    <row r="243" spans="6:13" x14ac:dyDescent="0.2">
      <c r="F243" s="3"/>
      <c r="G243" s="3"/>
      <c r="H243" s="3"/>
      <c r="I243" s="3"/>
      <c r="J243" s="3"/>
      <c r="K243" s="3"/>
      <c r="L243" s="3"/>
      <c r="M243" s="3"/>
    </row>
    <row r="244" spans="6:13" x14ac:dyDescent="0.2">
      <c r="F244" s="3"/>
      <c r="G244" s="3"/>
      <c r="H244" s="3"/>
      <c r="I244" s="3"/>
      <c r="J244" s="3"/>
      <c r="K244" s="3"/>
      <c r="L244" s="3"/>
      <c r="M244" s="3"/>
    </row>
    <row r="245" spans="6:13" x14ac:dyDescent="0.2">
      <c r="F245" s="3"/>
      <c r="G245" s="3"/>
      <c r="H245" s="3"/>
      <c r="I245" s="3"/>
      <c r="J245" s="3"/>
      <c r="K245" s="3"/>
      <c r="L245" s="3"/>
      <c r="M245" s="3"/>
    </row>
    <row r="246" spans="6:13" x14ac:dyDescent="0.2">
      <c r="F246" s="3"/>
      <c r="G246" s="3"/>
      <c r="H246" s="3"/>
      <c r="I246" s="3"/>
      <c r="J246" s="3"/>
      <c r="K246" s="3"/>
      <c r="L246" s="3"/>
      <c r="M246" s="3"/>
    </row>
    <row r="247" spans="6:13" x14ac:dyDescent="0.2">
      <c r="F247" s="3"/>
      <c r="G247" s="3"/>
      <c r="H247" s="3"/>
      <c r="I247" s="3"/>
      <c r="J247" s="3"/>
      <c r="K247" s="3"/>
      <c r="L247" s="3"/>
      <c r="M247" s="3"/>
    </row>
    <row r="248" spans="6:13" x14ac:dyDescent="0.2">
      <c r="F248" s="3"/>
      <c r="G248" s="3"/>
      <c r="H248" s="3"/>
      <c r="I248" s="3"/>
      <c r="J248" s="3"/>
      <c r="K248" s="3"/>
      <c r="L248" s="3"/>
      <c r="M248" s="3"/>
    </row>
    <row r="249" spans="6:13" x14ac:dyDescent="0.2">
      <c r="F249" s="3"/>
      <c r="G249" s="3"/>
      <c r="H249" s="3"/>
      <c r="I249" s="3"/>
      <c r="J249" s="3"/>
      <c r="K249" s="3"/>
      <c r="L249" s="3"/>
      <c r="M249" s="3"/>
    </row>
    <row r="250" spans="6:13" x14ac:dyDescent="0.2">
      <c r="F250" s="3"/>
      <c r="G250" s="3"/>
      <c r="H250" s="3"/>
      <c r="I250" s="3"/>
      <c r="J250" s="3"/>
      <c r="K250" s="3"/>
      <c r="L250" s="3"/>
      <c r="M250" s="3"/>
    </row>
    <row r="251" spans="6:13" x14ac:dyDescent="0.2">
      <c r="F251" s="3"/>
      <c r="G251" s="3"/>
      <c r="H251" s="3"/>
      <c r="I251" s="3"/>
      <c r="J251" s="3"/>
      <c r="K251" s="3"/>
      <c r="L251" s="3"/>
      <c r="M251" s="3"/>
    </row>
    <row r="252" spans="6:13" x14ac:dyDescent="0.2">
      <c r="F252" s="3"/>
      <c r="G252" s="3"/>
      <c r="H252" s="3"/>
      <c r="I252" s="3"/>
      <c r="J252" s="3"/>
      <c r="K252" s="3"/>
      <c r="L252" s="3"/>
      <c r="M252" s="3"/>
    </row>
    <row r="253" spans="6:13" x14ac:dyDescent="0.2">
      <c r="F253" s="3"/>
      <c r="G253" s="3"/>
      <c r="H253" s="3"/>
      <c r="I253" s="3"/>
      <c r="J253" s="3"/>
      <c r="K253" s="3"/>
      <c r="L253" s="3"/>
      <c r="M253" s="3"/>
    </row>
    <row r="254" spans="6:13" x14ac:dyDescent="0.2">
      <c r="F254" s="3"/>
      <c r="G254" s="3"/>
      <c r="H254" s="3"/>
      <c r="I254" s="3"/>
      <c r="J254" s="3"/>
      <c r="K254" s="3"/>
      <c r="L254" s="3"/>
      <c r="M254" s="3"/>
    </row>
    <row r="255" spans="6:13" x14ac:dyDescent="0.2">
      <c r="F255" s="3"/>
      <c r="G255" s="3"/>
      <c r="H255" s="3"/>
      <c r="I255" s="3"/>
      <c r="J255" s="3"/>
      <c r="K255" s="3"/>
      <c r="L255" s="3"/>
      <c r="M255" s="3"/>
    </row>
    <row r="256" spans="6:13" x14ac:dyDescent="0.2">
      <c r="F256" s="3"/>
      <c r="G256" s="3"/>
      <c r="H256" s="3"/>
      <c r="I256" s="3"/>
      <c r="J256" s="3"/>
      <c r="K256" s="3"/>
      <c r="L256" s="3"/>
      <c r="M256" s="3"/>
    </row>
    <row r="257" spans="6:13" x14ac:dyDescent="0.2">
      <c r="F257" s="3"/>
      <c r="G257" s="3"/>
      <c r="H257" s="3"/>
      <c r="I257" s="3"/>
      <c r="J257" s="3"/>
      <c r="K257" s="3"/>
      <c r="L257" s="3"/>
      <c r="M257" s="3"/>
    </row>
    <row r="258" spans="6:13" x14ac:dyDescent="0.2">
      <c r="F258" s="3"/>
      <c r="G258" s="3"/>
      <c r="H258" s="3"/>
      <c r="I258" s="3"/>
      <c r="J258" s="3"/>
      <c r="K258" s="3"/>
      <c r="L258" s="3"/>
      <c r="M258" s="3"/>
    </row>
    <row r="259" spans="6:13" x14ac:dyDescent="0.2">
      <c r="F259" s="3"/>
      <c r="G259" s="3"/>
      <c r="H259" s="3"/>
      <c r="I259" s="3"/>
      <c r="J259" s="3"/>
      <c r="K259" s="3"/>
      <c r="L259" s="3"/>
      <c r="M259" s="3"/>
    </row>
    <row r="260" spans="6:13" x14ac:dyDescent="0.2">
      <c r="F260" s="3"/>
      <c r="G260" s="3"/>
      <c r="H260" s="3"/>
      <c r="I260" s="3"/>
      <c r="J260" s="3"/>
      <c r="K260" s="3"/>
      <c r="L260" s="3"/>
      <c r="M260" s="3"/>
    </row>
    <row r="261" spans="6:13" x14ac:dyDescent="0.2">
      <c r="F261" s="3"/>
      <c r="G261" s="3"/>
      <c r="H261" s="3"/>
      <c r="I261" s="3"/>
      <c r="J261" s="3"/>
      <c r="K261" s="3"/>
      <c r="L261" s="3"/>
      <c r="M261" s="3"/>
    </row>
    <row r="262" spans="6:13" x14ac:dyDescent="0.2">
      <c r="F262" s="3"/>
      <c r="G262" s="3"/>
      <c r="H262" s="3"/>
      <c r="I262" s="3"/>
      <c r="J262" s="3"/>
      <c r="K262" s="3"/>
      <c r="L262" s="3"/>
      <c r="M262" s="3"/>
    </row>
    <row r="263" spans="6:13" x14ac:dyDescent="0.2">
      <c r="F263" s="3"/>
      <c r="G263" s="3"/>
      <c r="H263" s="3"/>
      <c r="I263" s="3"/>
      <c r="J263" s="3"/>
      <c r="K263" s="3"/>
      <c r="L263" s="3"/>
      <c r="M263" s="3"/>
    </row>
    <row r="264" spans="6:13" x14ac:dyDescent="0.2">
      <c r="F264" s="3"/>
      <c r="G264" s="3"/>
      <c r="H264" s="3"/>
      <c r="I264" s="3"/>
      <c r="J264" s="3"/>
      <c r="K264" s="3"/>
      <c r="L264" s="3"/>
      <c r="M264" s="3"/>
    </row>
    <row r="265" spans="6:13" x14ac:dyDescent="0.2">
      <c r="F265" s="3"/>
      <c r="G265" s="3"/>
      <c r="H265" s="3"/>
      <c r="I265" s="3"/>
      <c r="J265" s="3"/>
      <c r="K265" s="3"/>
      <c r="L265" s="3"/>
      <c r="M265" s="3"/>
    </row>
    <row r="266" spans="6:13" x14ac:dyDescent="0.2">
      <c r="F266" s="3"/>
      <c r="G266" s="3"/>
      <c r="H266" s="3"/>
      <c r="I266" s="3"/>
      <c r="J266" s="3"/>
      <c r="K266" s="3"/>
      <c r="L266" s="3"/>
      <c r="M266" s="3"/>
    </row>
    <row r="267" spans="6:13" x14ac:dyDescent="0.2">
      <c r="F267" s="3"/>
      <c r="G267" s="3"/>
      <c r="H267" s="3"/>
      <c r="I267" s="3"/>
      <c r="J267" s="3"/>
      <c r="K267" s="3"/>
      <c r="L267" s="3"/>
      <c r="M267" s="3"/>
    </row>
    <row r="268" spans="6:13" x14ac:dyDescent="0.2">
      <c r="F268" s="3"/>
      <c r="G268" s="3"/>
      <c r="H268" s="3"/>
      <c r="I268" s="3"/>
      <c r="J268" s="3"/>
      <c r="K268" s="3"/>
      <c r="L268" s="3"/>
      <c r="M268" s="3"/>
    </row>
    <row r="269" spans="6:13" x14ac:dyDescent="0.2">
      <c r="F269" s="3"/>
      <c r="G269" s="3"/>
      <c r="H269" s="3"/>
      <c r="I269" s="3"/>
      <c r="J269" s="3"/>
      <c r="K269" s="3"/>
      <c r="L269" s="3"/>
      <c r="M269" s="3"/>
    </row>
    <row r="270" spans="6:13" x14ac:dyDescent="0.2">
      <c r="F270" s="3"/>
      <c r="G270" s="3"/>
      <c r="H270" s="3"/>
      <c r="I270" s="3"/>
      <c r="J270" s="3"/>
      <c r="K270" s="3"/>
      <c r="L270" s="3"/>
      <c r="M270" s="3"/>
    </row>
    <row r="271" spans="6:13" x14ac:dyDescent="0.2">
      <c r="F271" s="3"/>
      <c r="G271" s="3"/>
      <c r="H271" s="3"/>
      <c r="I271" s="3"/>
      <c r="J271" s="3"/>
      <c r="K271" s="3"/>
      <c r="L271" s="3"/>
      <c r="M271" s="3"/>
    </row>
    <row r="272" spans="6:13" x14ac:dyDescent="0.2">
      <c r="F272" s="3"/>
      <c r="G272" s="3"/>
      <c r="H272" s="3"/>
      <c r="I272" s="3"/>
      <c r="J272" s="3"/>
      <c r="K272" s="3"/>
      <c r="L272" s="3"/>
      <c r="M272" s="3"/>
    </row>
    <row r="273" spans="6:13" x14ac:dyDescent="0.2">
      <c r="F273" s="3"/>
      <c r="G273" s="3"/>
      <c r="H273" s="3"/>
      <c r="I273" s="3"/>
      <c r="J273" s="3"/>
      <c r="K273" s="3"/>
      <c r="L273" s="3"/>
      <c r="M273" s="3"/>
    </row>
    <row r="274" spans="6:13" x14ac:dyDescent="0.2">
      <c r="F274" s="3"/>
      <c r="G274" s="3"/>
      <c r="H274" s="3"/>
      <c r="I274" s="3"/>
      <c r="J274" s="3"/>
      <c r="K274" s="3"/>
      <c r="L274" s="3"/>
      <c r="M274" s="3"/>
    </row>
    <row r="275" spans="6:13" x14ac:dyDescent="0.2">
      <c r="F275" s="3"/>
      <c r="G275" s="3"/>
      <c r="H275" s="3"/>
      <c r="I275" s="3"/>
      <c r="J275" s="3"/>
      <c r="K275" s="3"/>
      <c r="L275" s="3"/>
      <c r="M275" s="3"/>
    </row>
    <row r="276" spans="6:13" x14ac:dyDescent="0.2">
      <c r="F276" s="3"/>
      <c r="G276" s="3"/>
      <c r="H276" s="3"/>
      <c r="I276" s="3"/>
      <c r="J276" s="3"/>
      <c r="K276" s="3"/>
      <c r="L276" s="3"/>
      <c r="M276" s="3"/>
    </row>
    <row r="277" spans="6:13" x14ac:dyDescent="0.2">
      <c r="F277" s="3"/>
      <c r="G277" s="3"/>
      <c r="H277" s="3"/>
      <c r="I277" s="3"/>
      <c r="J277" s="3"/>
      <c r="K277" s="3"/>
      <c r="L277" s="3"/>
      <c r="M277" s="3"/>
    </row>
    <row r="278" spans="6:13" x14ac:dyDescent="0.2">
      <c r="F278" s="3"/>
      <c r="G278" s="3"/>
      <c r="H278" s="3"/>
      <c r="I278" s="3"/>
      <c r="J278" s="3"/>
      <c r="K278" s="3"/>
      <c r="L278" s="3"/>
      <c r="M278" s="3"/>
    </row>
    <row r="279" spans="6:13" x14ac:dyDescent="0.2">
      <c r="F279" s="3"/>
      <c r="G279" s="3"/>
      <c r="H279" s="3"/>
      <c r="I279" s="3"/>
      <c r="J279" s="3"/>
      <c r="K279" s="3"/>
      <c r="L279" s="3"/>
      <c r="M279" s="3"/>
    </row>
    <row r="280" spans="6:13" x14ac:dyDescent="0.2">
      <c r="F280" s="3"/>
      <c r="G280" s="3"/>
      <c r="H280" s="3"/>
      <c r="I280" s="3"/>
      <c r="J280" s="3"/>
      <c r="K280" s="3"/>
      <c r="L280" s="3"/>
      <c r="M280" s="3"/>
    </row>
    <row r="281" spans="6:13" x14ac:dyDescent="0.2">
      <c r="F281" s="3"/>
      <c r="G281" s="3"/>
      <c r="H281" s="3"/>
      <c r="I281" s="3"/>
      <c r="J281" s="3"/>
      <c r="K281" s="3"/>
      <c r="L281" s="3"/>
      <c r="M281" s="3"/>
    </row>
    <row r="282" spans="6:13" x14ac:dyDescent="0.2">
      <c r="F282" s="3"/>
      <c r="G282" s="3"/>
      <c r="H282" s="3"/>
      <c r="I282" s="3"/>
      <c r="J282" s="3"/>
      <c r="K282" s="3"/>
      <c r="L282" s="3"/>
      <c r="M282" s="3"/>
    </row>
    <row r="283" spans="6:13" x14ac:dyDescent="0.2">
      <c r="F283" s="3"/>
      <c r="G283" s="3"/>
      <c r="H283" s="3"/>
      <c r="I283" s="3"/>
      <c r="J283" s="3"/>
      <c r="K283" s="3"/>
      <c r="L283" s="3"/>
      <c r="M283" s="3"/>
    </row>
    <row r="284" spans="6:13" x14ac:dyDescent="0.2">
      <c r="F284" s="3"/>
      <c r="G284" s="3"/>
      <c r="H284" s="3"/>
      <c r="I284" s="3"/>
      <c r="J284" s="3"/>
      <c r="K284" s="3"/>
      <c r="L284" s="3"/>
      <c r="M284" s="3"/>
    </row>
    <row r="285" spans="6:13" x14ac:dyDescent="0.2">
      <c r="F285" s="3"/>
      <c r="G285" s="3"/>
      <c r="H285" s="3"/>
      <c r="I285" s="3"/>
      <c r="J285" s="3"/>
      <c r="K285" s="3"/>
      <c r="L285" s="3"/>
      <c r="M285" s="3"/>
    </row>
    <row r="286" spans="6:13" x14ac:dyDescent="0.2">
      <c r="F286" s="3"/>
      <c r="G286" s="3"/>
      <c r="H286" s="3"/>
      <c r="I286" s="3"/>
      <c r="J286" s="3"/>
      <c r="K286" s="3"/>
      <c r="L286" s="3"/>
      <c r="M286" s="3"/>
    </row>
    <row r="287" spans="6:13" x14ac:dyDescent="0.2">
      <c r="F287" s="3"/>
      <c r="G287" s="3"/>
      <c r="H287" s="3"/>
      <c r="I287" s="3"/>
      <c r="J287" s="3"/>
      <c r="K287" s="3"/>
      <c r="L287" s="3"/>
      <c r="M287" s="3"/>
    </row>
    <row r="288" spans="6:13" x14ac:dyDescent="0.2">
      <c r="F288" s="3"/>
      <c r="G288" s="3"/>
      <c r="H288" s="3"/>
      <c r="I288" s="3"/>
      <c r="J288" s="3"/>
      <c r="K288" s="3"/>
      <c r="L288" s="3"/>
      <c r="M288" s="3"/>
    </row>
    <row r="289" spans="6:13" x14ac:dyDescent="0.2">
      <c r="F289" s="3"/>
      <c r="G289" s="3"/>
      <c r="H289" s="3"/>
      <c r="I289" s="3"/>
      <c r="J289" s="3"/>
      <c r="K289" s="3"/>
      <c r="L289" s="3"/>
      <c r="M289" s="3"/>
    </row>
    <row r="290" spans="6:13" x14ac:dyDescent="0.2">
      <c r="F290" s="3"/>
      <c r="G290" s="3"/>
      <c r="H290" s="3"/>
      <c r="I290" s="3"/>
      <c r="J290" s="3"/>
      <c r="K290" s="3"/>
      <c r="L290" s="3"/>
      <c r="M290" s="3"/>
    </row>
    <row r="291" spans="6:13" x14ac:dyDescent="0.2">
      <c r="F291" s="3"/>
      <c r="G291" s="3"/>
      <c r="H291" s="3"/>
      <c r="I291" s="3"/>
      <c r="J291" s="3"/>
      <c r="K291" s="3"/>
      <c r="L291" s="3"/>
      <c r="M291" s="3"/>
    </row>
    <row r="292" spans="6:13" x14ac:dyDescent="0.2">
      <c r="F292" s="3"/>
      <c r="G292" s="3"/>
      <c r="H292" s="3"/>
      <c r="I292" s="3"/>
      <c r="J292" s="3"/>
      <c r="K292" s="3"/>
      <c r="L292" s="3"/>
      <c r="M292" s="3"/>
    </row>
    <row r="293" spans="6:13" x14ac:dyDescent="0.2">
      <c r="F293" s="3"/>
      <c r="G293" s="3"/>
      <c r="H293" s="3"/>
      <c r="I293" s="3"/>
      <c r="J293" s="3"/>
      <c r="K293" s="3"/>
      <c r="L293" s="3"/>
      <c r="M293" s="3"/>
    </row>
    <row r="294" spans="6:13" x14ac:dyDescent="0.2">
      <c r="F294" s="3"/>
      <c r="G294" s="3"/>
      <c r="H294" s="3"/>
      <c r="I294" s="3"/>
      <c r="J294" s="3"/>
      <c r="K294" s="3"/>
      <c r="L294" s="3"/>
      <c r="M294" s="3"/>
    </row>
    <row r="295" spans="6:13" x14ac:dyDescent="0.2">
      <c r="F295" s="3"/>
      <c r="G295" s="3"/>
      <c r="H295" s="3"/>
      <c r="I295" s="3"/>
      <c r="J295" s="3"/>
      <c r="K295" s="3"/>
      <c r="L295" s="3"/>
      <c r="M295" s="3"/>
    </row>
    <row r="296" spans="6:13" x14ac:dyDescent="0.2">
      <c r="F296" s="3"/>
      <c r="G296" s="3"/>
      <c r="H296" s="3"/>
      <c r="I296" s="3"/>
      <c r="J296" s="3"/>
      <c r="K296" s="3"/>
      <c r="L296" s="3"/>
      <c r="M296" s="3"/>
    </row>
    <row r="297" spans="6:13" x14ac:dyDescent="0.2">
      <c r="F297" s="3"/>
      <c r="G297" s="3"/>
      <c r="H297" s="3"/>
      <c r="I297" s="3"/>
      <c r="J297" s="3"/>
      <c r="K297" s="3"/>
      <c r="L297" s="3"/>
      <c r="M297" s="3"/>
    </row>
    <row r="298" spans="6:13" x14ac:dyDescent="0.2">
      <c r="F298" s="3"/>
      <c r="G298" s="3"/>
      <c r="H298" s="3"/>
      <c r="I298" s="3"/>
      <c r="J298" s="3"/>
      <c r="K298" s="3"/>
      <c r="L298" s="3"/>
      <c r="M298" s="3"/>
    </row>
    <row r="299" spans="6:13" x14ac:dyDescent="0.2">
      <c r="F299" s="3"/>
      <c r="G299" s="3"/>
      <c r="H299" s="3"/>
      <c r="I299" s="3"/>
      <c r="J299" s="3"/>
      <c r="K299" s="3"/>
      <c r="L299" s="3"/>
      <c r="M299" s="3"/>
    </row>
    <row r="300" spans="6:13" x14ac:dyDescent="0.2">
      <c r="F300" s="3"/>
      <c r="G300" s="3"/>
      <c r="H300" s="3"/>
      <c r="I300" s="3"/>
      <c r="J300" s="3"/>
      <c r="K300" s="3"/>
      <c r="L300" s="3"/>
      <c r="M300" s="3"/>
    </row>
    <row r="301" spans="6:13" x14ac:dyDescent="0.2">
      <c r="F301" s="3"/>
      <c r="G301" s="3"/>
      <c r="H301" s="3"/>
      <c r="I301" s="3"/>
      <c r="J301" s="3"/>
      <c r="K301" s="3"/>
      <c r="L301" s="3"/>
      <c r="M301" s="3"/>
    </row>
    <row r="302" spans="6:13" x14ac:dyDescent="0.2">
      <c r="F302" s="3"/>
      <c r="G302" s="3"/>
      <c r="H302" s="3"/>
      <c r="I302" s="3"/>
      <c r="J302" s="3"/>
      <c r="K302" s="3"/>
      <c r="L302" s="3"/>
      <c r="M302" s="3"/>
    </row>
    <row r="303" spans="6:13" x14ac:dyDescent="0.2">
      <c r="F303" s="3"/>
      <c r="G303" s="3"/>
      <c r="H303" s="3"/>
      <c r="I303" s="3"/>
      <c r="J303" s="3"/>
      <c r="K303" s="3"/>
      <c r="L303" s="3"/>
      <c r="M303" s="3"/>
    </row>
    <row r="304" spans="6:13" x14ac:dyDescent="0.2">
      <c r="F304" s="3"/>
      <c r="G304" s="3"/>
      <c r="H304" s="3"/>
      <c r="I304" s="3"/>
      <c r="J304" s="3"/>
      <c r="K304" s="3"/>
      <c r="L304" s="3"/>
      <c r="M304" s="3"/>
    </row>
    <row r="305" spans="6:13" x14ac:dyDescent="0.2">
      <c r="F305" s="3"/>
      <c r="G305" s="3"/>
      <c r="H305" s="3"/>
      <c r="I305" s="3"/>
      <c r="J305" s="3"/>
      <c r="K305" s="3"/>
      <c r="L305" s="3"/>
      <c r="M305" s="3"/>
    </row>
    <row r="306" spans="6:13" x14ac:dyDescent="0.2">
      <c r="F306" s="3"/>
      <c r="G306" s="3"/>
      <c r="H306" s="3"/>
      <c r="I306" s="3"/>
      <c r="J306" s="3"/>
      <c r="K306" s="3"/>
      <c r="L306" s="3"/>
      <c r="M306" s="3"/>
    </row>
    <row r="307" spans="6:13" x14ac:dyDescent="0.2">
      <c r="F307" s="3"/>
      <c r="G307" s="3"/>
      <c r="H307" s="3"/>
      <c r="I307" s="3"/>
      <c r="J307" s="3"/>
      <c r="K307" s="3"/>
      <c r="L307" s="3"/>
      <c r="M307" s="3"/>
    </row>
    <row r="308" spans="6:13" x14ac:dyDescent="0.2">
      <c r="F308" s="3"/>
      <c r="G308" s="3"/>
      <c r="H308" s="3"/>
      <c r="I308" s="3"/>
      <c r="J308" s="3"/>
      <c r="K308" s="3"/>
      <c r="L308" s="3"/>
      <c r="M308" s="3"/>
    </row>
    <row r="309" spans="6:13" x14ac:dyDescent="0.2">
      <c r="F309" s="3"/>
      <c r="G309" s="3"/>
      <c r="H309" s="3"/>
      <c r="I309" s="3"/>
      <c r="J309" s="3"/>
      <c r="K309" s="3"/>
      <c r="L309" s="3"/>
      <c r="M309" s="3"/>
    </row>
    <row r="310" spans="6:13" x14ac:dyDescent="0.2">
      <c r="F310" s="3"/>
      <c r="G310" s="3"/>
      <c r="H310" s="3"/>
      <c r="I310" s="3"/>
      <c r="J310" s="3"/>
      <c r="K310" s="3"/>
      <c r="L310" s="3"/>
      <c r="M310" s="3"/>
    </row>
    <row r="311" spans="6:13" x14ac:dyDescent="0.2">
      <c r="F311" s="3"/>
      <c r="G311" s="3"/>
      <c r="H311" s="3"/>
      <c r="I311" s="3"/>
      <c r="J311" s="3"/>
      <c r="K311" s="3"/>
      <c r="L311" s="3"/>
      <c r="M311" s="3"/>
    </row>
    <row r="312" spans="6:13" x14ac:dyDescent="0.2">
      <c r="F312" s="3"/>
      <c r="G312" s="3"/>
      <c r="H312" s="3"/>
      <c r="I312" s="3"/>
      <c r="J312" s="3"/>
      <c r="K312" s="3"/>
      <c r="L312" s="3"/>
      <c r="M312" s="3"/>
    </row>
    <row r="313" spans="6:13" x14ac:dyDescent="0.2">
      <c r="F313" s="3"/>
      <c r="G313" s="3"/>
      <c r="H313" s="3"/>
      <c r="I313" s="3"/>
      <c r="J313" s="3"/>
      <c r="K313" s="3"/>
      <c r="L313" s="3"/>
      <c r="M313" s="3"/>
    </row>
    <row r="314" spans="6:13" x14ac:dyDescent="0.2">
      <c r="F314" s="3"/>
      <c r="G314" s="3"/>
      <c r="H314" s="3"/>
      <c r="I314" s="3"/>
      <c r="J314" s="3"/>
      <c r="K314" s="3"/>
      <c r="L314" s="3"/>
      <c r="M314" s="3"/>
    </row>
    <row r="315" spans="6:13" x14ac:dyDescent="0.2">
      <c r="F315" s="3"/>
      <c r="G315" s="3"/>
      <c r="H315" s="3"/>
      <c r="I315" s="3"/>
      <c r="J315" s="3"/>
      <c r="K315" s="3"/>
      <c r="L315" s="3"/>
      <c r="M315" s="3"/>
    </row>
    <row r="316" spans="6:13" x14ac:dyDescent="0.2">
      <c r="F316" s="3"/>
      <c r="G316" s="3"/>
      <c r="H316" s="3"/>
      <c r="I316" s="3"/>
      <c r="J316" s="3"/>
      <c r="K316" s="3"/>
      <c r="L316" s="3"/>
      <c r="M316" s="3"/>
    </row>
    <row r="317" spans="6:13" x14ac:dyDescent="0.2">
      <c r="F317" s="3"/>
      <c r="G317" s="3"/>
      <c r="H317" s="3"/>
      <c r="I317" s="3"/>
      <c r="J317" s="3"/>
      <c r="K317" s="3"/>
      <c r="L317" s="3"/>
      <c r="M317" s="3"/>
    </row>
    <row r="318" spans="6:13" x14ac:dyDescent="0.2">
      <c r="F318" s="3"/>
      <c r="G318" s="3"/>
      <c r="H318" s="3"/>
      <c r="I318" s="3"/>
      <c r="J318" s="3"/>
      <c r="K318" s="3"/>
      <c r="L318" s="3"/>
      <c r="M318" s="3"/>
    </row>
    <row r="319" spans="6:13" x14ac:dyDescent="0.2">
      <c r="F319" s="3"/>
      <c r="G319" s="3"/>
      <c r="H319" s="3"/>
      <c r="I319" s="3"/>
      <c r="J319" s="3"/>
      <c r="K319" s="3"/>
      <c r="L319" s="3"/>
      <c r="M319" s="3"/>
    </row>
    <row r="320" spans="6:13" x14ac:dyDescent="0.2">
      <c r="F320" s="3"/>
      <c r="G320" s="3"/>
      <c r="H320" s="3"/>
      <c r="I320" s="3"/>
      <c r="J320" s="3"/>
      <c r="K320" s="3"/>
      <c r="L320" s="3"/>
      <c r="M320" s="3"/>
    </row>
    <row r="321" spans="6:13" x14ac:dyDescent="0.2">
      <c r="F321" s="3"/>
      <c r="G321" s="3"/>
      <c r="H321" s="3"/>
      <c r="I321" s="3"/>
      <c r="J321" s="3"/>
      <c r="K321" s="3"/>
      <c r="L321" s="3"/>
      <c r="M321" s="3"/>
    </row>
    <row r="322" spans="6:13" x14ac:dyDescent="0.2">
      <c r="F322" s="3"/>
      <c r="G322" s="3"/>
      <c r="H322" s="3"/>
      <c r="I322" s="3"/>
      <c r="J322" s="3"/>
      <c r="K322" s="3"/>
      <c r="L322" s="3"/>
      <c r="M322" s="3"/>
    </row>
    <row r="323" spans="6:13" x14ac:dyDescent="0.2">
      <c r="F323" s="3"/>
      <c r="G323" s="3"/>
      <c r="H323" s="3"/>
      <c r="I323" s="3"/>
      <c r="J323" s="3"/>
      <c r="K323" s="3"/>
      <c r="L323" s="3"/>
      <c r="M323" s="3"/>
    </row>
    <row r="324" spans="6:13" x14ac:dyDescent="0.2">
      <c r="F324" s="3"/>
      <c r="G324" s="3"/>
      <c r="H324" s="3"/>
      <c r="I324" s="3"/>
      <c r="J324" s="3"/>
      <c r="K324" s="3"/>
      <c r="L324" s="3"/>
      <c r="M324" s="3"/>
    </row>
    <row r="325" spans="6:13" x14ac:dyDescent="0.2">
      <c r="F325" s="3"/>
      <c r="G325" s="3"/>
      <c r="H325" s="3"/>
      <c r="I325" s="3"/>
      <c r="J325" s="3"/>
      <c r="K325" s="3"/>
      <c r="L325" s="3"/>
      <c r="M325" s="3"/>
    </row>
    <row r="326" spans="6:13" x14ac:dyDescent="0.2">
      <c r="F326" s="3"/>
      <c r="G326" s="3"/>
      <c r="H326" s="3"/>
      <c r="I326" s="3"/>
      <c r="J326" s="3"/>
      <c r="K326" s="3"/>
      <c r="L326" s="3"/>
      <c r="M326" s="3"/>
    </row>
    <row r="327" spans="6:13" x14ac:dyDescent="0.2">
      <c r="F327" s="3"/>
      <c r="G327" s="3"/>
      <c r="H327" s="3"/>
      <c r="I327" s="3"/>
      <c r="J327" s="3"/>
      <c r="K327" s="3"/>
      <c r="L327" s="3"/>
      <c r="M327" s="3"/>
    </row>
    <row r="328" spans="6:13" x14ac:dyDescent="0.2">
      <c r="F328" s="3"/>
      <c r="G328" s="3"/>
      <c r="H328" s="3"/>
      <c r="I328" s="3"/>
      <c r="J328" s="3"/>
      <c r="K328" s="3"/>
      <c r="L328" s="3"/>
      <c r="M328" s="3"/>
    </row>
    <row r="329" spans="6:13" x14ac:dyDescent="0.2">
      <c r="F329" s="3"/>
      <c r="G329" s="3"/>
      <c r="H329" s="3"/>
      <c r="I329" s="3"/>
      <c r="J329" s="3"/>
      <c r="K329" s="3"/>
      <c r="L329" s="3"/>
      <c r="M329" s="3"/>
    </row>
    <row r="330" spans="6:13" x14ac:dyDescent="0.2">
      <c r="F330" s="3"/>
      <c r="G330" s="3"/>
      <c r="H330" s="3"/>
      <c r="I330" s="3"/>
      <c r="J330" s="3"/>
      <c r="K330" s="3"/>
      <c r="L330" s="3"/>
      <c r="M330" s="3"/>
    </row>
    <row r="331" spans="6:13" x14ac:dyDescent="0.2">
      <c r="F331" s="3"/>
      <c r="G331" s="3"/>
      <c r="H331" s="3"/>
      <c r="I331" s="3"/>
      <c r="J331" s="3"/>
      <c r="K331" s="3"/>
      <c r="L331" s="3"/>
      <c r="M331" s="3"/>
    </row>
    <row r="332" spans="6:13" x14ac:dyDescent="0.2">
      <c r="F332" s="3"/>
      <c r="G332" s="3"/>
      <c r="H332" s="3"/>
      <c r="I332" s="3"/>
      <c r="J332" s="3"/>
      <c r="K332" s="3"/>
      <c r="L332" s="3"/>
      <c r="M332" s="3"/>
    </row>
    <row r="333" spans="6:13" x14ac:dyDescent="0.2">
      <c r="F333" s="3"/>
      <c r="G333" s="3"/>
      <c r="H333" s="3"/>
      <c r="I333" s="3"/>
      <c r="J333" s="3"/>
      <c r="K333" s="3"/>
      <c r="L333" s="3"/>
      <c r="M333" s="3"/>
    </row>
    <row r="334" spans="6:13" x14ac:dyDescent="0.2">
      <c r="F334" s="3"/>
      <c r="G334" s="3"/>
      <c r="H334" s="3"/>
      <c r="I334" s="3"/>
      <c r="J334" s="3"/>
      <c r="K334" s="3"/>
      <c r="L334" s="3"/>
      <c r="M334" s="3"/>
    </row>
    <row r="335" spans="6:13" x14ac:dyDescent="0.2">
      <c r="F335" s="3"/>
      <c r="G335" s="3"/>
      <c r="H335" s="3"/>
      <c r="I335" s="3"/>
      <c r="J335" s="3"/>
      <c r="K335" s="3"/>
      <c r="L335" s="3"/>
      <c r="M335" s="3"/>
    </row>
    <row r="336" spans="6:13" x14ac:dyDescent="0.2">
      <c r="F336" s="3"/>
      <c r="G336" s="3"/>
      <c r="H336" s="3"/>
      <c r="I336" s="3"/>
      <c r="J336" s="3"/>
      <c r="K336" s="3"/>
      <c r="L336" s="3"/>
      <c r="M336" s="3"/>
    </row>
    <row r="337" spans="6:13" x14ac:dyDescent="0.2">
      <c r="F337" s="3"/>
      <c r="G337" s="3"/>
      <c r="H337" s="3"/>
      <c r="I337" s="3"/>
      <c r="J337" s="3"/>
      <c r="K337" s="3"/>
      <c r="L337" s="3"/>
      <c r="M337" s="3"/>
    </row>
    <row r="338" spans="6:13" x14ac:dyDescent="0.2">
      <c r="F338" s="3"/>
      <c r="G338" s="3"/>
      <c r="H338" s="3"/>
      <c r="I338" s="3"/>
      <c r="J338" s="3"/>
      <c r="K338" s="3"/>
      <c r="L338" s="3"/>
      <c r="M338" s="3"/>
    </row>
    <row r="339" spans="6:13" x14ac:dyDescent="0.2">
      <c r="F339" s="3"/>
      <c r="G339" s="3"/>
      <c r="H339" s="3"/>
      <c r="I339" s="3"/>
      <c r="J339" s="3"/>
      <c r="K339" s="3"/>
      <c r="L339" s="3"/>
      <c r="M339" s="3"/>
    </row>
    <row r="340" spans="6:13" x14ac:dyDescent="0.2">
      <c r="F340" s="3"/>
      <c r="G340" s="3"/>
      <c r="H340" s="3"/>
      <c r="I340" s="3"/>
      <c r="J340" s="3"/>
      <c r="K340" s="3"/>
      <c r="L340" s="3"/>
      <c r="M340" s="3"/>
    </row>
    <row r="341" spans="6:13" x14ac:dyDescent="0.2">
      <c r="F341" s="3"/>
      <c r="G341" s="3"/>
      <c r="H341" s="3"/>
      <c r="I341" s="3"/>
      <c r="J341" s="3"/>
      <c r="K341" s="3"/>
      <c r="L341" s="3"/>
      <c r="M341" s="3"/>
    </row>
    <row r="342" spans="6:13" x14ac:dyDescent="0.2">
      <c r="F342" s="3"/>
      <c r="G342" s="3"/>
      <c r="H342" s="3"/>
      <c r="I342" s="3"/>
      <c r="J342" s="3"/>
      <c r="K342" s="3"/>
      <c r="L342" s="3"/>
      <c r="M342" s="3"/>
    </row>
    <row r="343" spans="6:13" x14ac:dyDescent="0.2">
      <c r="F343" s="3"/>
      <c r="G343" s="3"/>
      <c r="H343" s="3"/>
      <c r="I343" s="3"/>
      <c r="J343" s="3"/>
      <c r="K343" s="3"/>
      <c r="L343" s="3"/>
      <c r="M343" s="3"/>
    </row>
    <row r="344" spans="6:13" x14ac:dyDescent="0.2">
      <c r="F344" s="3"/>
      <c r="G344" s="3"/>
      <c r="H344" s="3"/>
      <c r="I344" s="3"/>
      <c r="J344" s="3"/>
      <c r="K344" s="3"/>
      <c r="L344" s="3"/>
      <c r="M344" s="3"/>
    </row>
    <row r="345" spans="6:13" x14ac:dyDescent="0.2">
      <c r="F345" s="3"/>
      <c r="G345" s="3"/>
      <c r="H345" s="3"/>
      <c r="I345" s="3"/>
      <c r="J345" s="3"/>
      <c r="K345" s="3"/>
      <c r="L345" s="3"/>
      <c r="M345" s="3"/>
    </row>
    <row r="346" spans="6:13" x14ac:dyDescent="0.2">
      <c r="F346" s="3"/>
      <c r="G346" s="3"/>
      <c r="H346" s="3"/>
      <c r="I346" s="3"/>
      <c r="J346" s="3"/>
      <c r="K346" s="3"/>
      <c r="L346" s="3"/>
      <c r="M346" s="3"/>
    </row>
    <row r="347" spans="6:13" x14ac:dyDescent="0.2">
      <c r="F347" s="3"/>
      <c r="G347" s="3"/>
      <c r="H347" s="3"/>
      <c r="I347" s="3"/>
      <c r="J347" s="3"/>
      <c r="K347" s="3"/>
      <c r="L347" s="3"/>
      <c r="M347" s="3"/>
    </row>
    <row r="348" spans="6:13" x14ac:dyDescent="0.2">
      <c r="F348" s="3"/>
      <c r="G348" s="3"/>
      <c r="H348" s="3"/>
      <c r="I348" s="3"/>
      <c r="J348" s="3"/>
      <c r="K348" s="3"/>
      <c r="L348" s="3"/>
      <c r="M348" s="3"/>
    </row>
    <row r="349" spans="6:13" x14ac:dyDescent="0.2">
      <c r="F349" s="3"/>
      <c r="G349" s="3"/>
      <c r="H349" s="3"/>
      <c r="I349" s="3"/>
      <c r="J349" s="3"/>
      <c r="K349" s="3"/>
      <c r="L349" s="3"/>
      <c r="M349" s="3"/>
    </row>
    <row r="350" spans="6:13" x14ac:dyDescent="0.2">
      <c r="F350" s="3"/>
      <c r="G350" s="3"/>
      <c r="H350" s="3"/>
      <c r="I350" s="3"/>
      <c r="J350" s="3"/>
      <c r="K350" s="3"/>
      <c r="L350" s="3"/>
      <c r="M350" s="3"/>
    </row>
    <row r="351" spans="6:13" x14ac:dyDescent="0.2">
      <c r="F351" s="3"/>
      <c r="G351" s="3"/>
      <c r="H351" s="3"/>
      <c r="I351" s="3"/>
      <c r="J351" s="3"/>
      <c r="K351" s="3"/>
      <c r="L351" s="3"/>
      <c r="M351" s="3"/>
    </row>
    <row r="352" spans="6:13" x14ac:dyDescent="0.2">
      <c r="F352" s="3"/>
      <c r="G352" s="3"/>
      <c r="H352" s="3"/>
      <c r="I352" s="3"/>
      <c r="J352" s="3"/>
      <c r="K352" s="3"/>
      <c r="L352" s="3"/>
      <c r="M352" s="3"/>
    </row>
    <row r="353" spans="6:13" x14ac:dyDescent="0.2">
      <c r="F353" s="3"/>
      <c r="G353" s="3"/>
      <c r="H353" s="3"/>
      <c r="I353" s="3"/>
      <c r="J353" s="3"/>
      <c r="K353" s="3"/>
      <c r="L353" s="3"/>
      <c r="M353" s="3"/>
    </row>
    <row r="354" spans="6:13" x14ac:dyDescent="0.2">
      <c r="F354" s="3"/>
      <c r="G354" s="3"/>
      <c r="H354" s="3"/>
      <c r="I354" s="3"/>
      <c r="J354" s="3"/>
      <c r="K354" s="3"/>
      <c r="L354" s="3"/>
      <c r="M354" s="3"/>
    </row>
    <row r="355" spans="6:13" x14ac:dyDescent="0.2">
      <c r="F355" s="3"/>
      <c r="G355" s="3"/>
      <c r="H355" s="3"/>
      <c r="I355" s="3"/>
      <c r="J355" s="3"/>
      <c r="K355" s="3"/>
      <c r="L355" s="3"/>
      <c r="M355" s="3"/>
    </row>
    <row r="356" spans="6:13" x14ac:dyDescent="0.2">
      <c r="F356" s="3"/>
      <c r="G356" s="3"/>
      <c r="H356" s="3"/>
      <c r="I356" s="3"/>
      <c r="J356" s="3"/>
      <c r="K356" s="3"/>
      <c r="L356" s="3"/>
      <c r="M356" s="3"/>
    </row>
    <row r="357" spans="6:13" x14ac:dyDescent="0.2">
      <c r="F357" s="3"/>
      <c r="G357" s="3"/>
      <c r="H357" s="3"/>
      <c r="I357" s="3"/>
      <c r="J357" s="3"/>
      <c r="K357" s="3"/>
      <c r="L357" s="3"/>
      <c r="M357" s="3"/>
    </row>
    <row r="358" spans="6:13" x14ac:dyDescent="0.2">
      <c r="F358" s="3"/>
      <c r="G358" s="3"/>
      <c r="H358" s="3"/>
      <c r="I358" s="3"/>
      <c r="J358" s="3"/>
      <c r="K358" s="3"/>
      <c r="L358" s="3"/>
      <c r="M358" s="3"/>
    </row>
    <row r="359" spans="6:13" x14ac:dyDescent="0.2">
      <c r="F359" s="3"/>
      <c r="G359" s="3"/>
      <c r="H359" s="3"/>
      <c r="I359" s="3"/>
      <c r="J359" s="3"/>
      <c r="K359" s="3"/>
      <c r="L359" s="3"/>
      <c r="M359" s="3"/>
    </row>
    <row r="360" spans="6:13" x14ac:dyDescent="0.2">
      <c r="F360" s="3"/>
      <c r="G360" s="3"/>
      <c r="H360" s="3"/>
      <c r="I360" s="3"/>
      <c r="J360" s="3"/>
      <c r="K360" s="3"/>
      <c r="L360" s="3"/>
      <c r="M360" s="3"/>
    </row>
    <row r="361" spans="6:13" x14ac:dyDescent="0.2">
      <c r="F361" s="3"/>
      <c r="G361" s="3"/>
      <c r="H361" s="3"/>
      <c r="I361" s="3"/>
      <c r="J361" s="3"/>
      <c r="K361" s="3"/>
      <c r="L361" s="3"/>
      <c r="M361" s="3"/>
    </row>
    <row r="362" spans="6:13" x14ac:dyDescent="0.2">
      <c r="F362" s="3"/>
      <c r="G362" s="3"/>
      <c r="H362" s="3"/>
      <c r="I362" s="3"/>
      <c r="J362" s="3"/>
      <c r="K362" s="3"/>
      <c r="L362" s="3"/>
      <c r="M362" s="3"/>
    </row>
    <row r="363" spans="6:13" x14ac:dyDescent="0.2">
      <c r="F363" s="3"/>
      <c r="G363" s="3"/>
      <c r="H363" s="3"/>
      <c r="I363" s="3"/>
      <c r="J363" s="3"/>
      <c r="K363" s="3"/>
      <c r="L363" s="3"/>
      <c r="M363" s="3"/>
    </row>
    <row r="364" spans="6:13" x14ac:dyDescent="0.2">
      <c r="F364" s="3"/>
      <c r="G364" s="3"/>
      <c r="H364" s="3"/>
      <c r="I364" s="3"/>
      <c r="J364" s="3"/>
      <c r="K364" s="3"/>
      <c r="L364" s="3"/>
      <c r="M364" s="3"/>
    </row>
    <row r="365" spans="6:13" x14ac:dyDescent="0.2">
      <c r="F365" s="3"/>
      <c r="G365" s="3"/>
      <c r="H365" s="3"/>
      <c r="I365" s="3"/>
      <c r="J365" s="3"/>
      <c r="K365" s="3"/>
      <c r="L365" s="3"/>
      <c r="M365" s="3"/>
    </row>
    <row r="366" spans="6:13" x14ac:dyDescent="0.2">
      <c r="F366" s="3"/>
      <c r="G366" s="3"/>
      <c r="H366" s="3"/>
      <c r="I366" s="3"/>
      <c r="J366" s="3"/>
      <c r="K366" s="3"/>
      <c r="L366" s="3"/>
      <c r="M366" s="3"/>
    </row>
    <row r="367" spans="6:13" x14ac:dyDescent="0.2">
      <c r="F367" s="3"/>
      <c r="G367" s="3"/>
      <c r="H367" s="3"/>
      <c r="I367" s="3"/>
      <c r="J367" s="3"/>
      <c r="K367" s="3"/>
      <c r="L367" s="3"/>
      <c r="M367" s="3"/>
    </row>
    <row r="368" spans="6:13" x14ac:dyDescent="0.2">
      <c r="F368" s="3"/>
      <c r="G368" s="3"/>
      <c r="H368" s="3"/>
      <c r="I368" s="3"/>
      <c r="J368" s="3"/>
      <c r="K368" s="3"/>
      <c r="L368" s="3"/>
      <c r="M368" s="3"/>
    </row>
    <row r="369" spans="6:13" x14ac:dyDescent="0.2">
      <c r="F369" s="3"/>
      <c r="G369" s="3"/>
      <c r="H369" s="3"/>
      <c r="I369" s="3"/>
      <c r="J369" s="3"/>
      <c r="K369" s="3"/>
      <c r="L369" s="3"/>
      <c r="M369" s="3"/>
    </row>
    <row r="370" spans="6:13" x14ac:dyDescent="0.2">
      <c r="F370" s="3"/>
      <c r="G370" s="3"/>
      <c r="H370" s="3"/>
      <c r="I370" s="3"/>
      <c r="J370" s="3"/>
      <c r="K370" s="3"/>
      <c r="L370" s="3"/>
      <c r="M370" s="3"/>
    </row>
    <row r="371" spans="6:13" x14ac:dyDescent="0.2">
      <c r="F371" s="3"/>
      <c r="G371" s="3"/>
      <c r="H371" s="3"/>
      <c r="I371" s="3"/>
      <c r="J371" s="3"/>
      <c r="K371" s="3"/>
      <c r="L371" s="3"/>
      <c r="M371" s="3"/>
    </row>
    <row r="372" spans="6:13" x14ac:dyDescent="0.2">
      <c r="F372" s="3"/>
      <c r="G372" s="3"/>
      <c r="H372" s="3"/>
      <c r="I372" s="3"/>
      <c r="J372" s="3"/>
      <c r="K372" s="3"/>
      <c r="L372" s="3"/>
      <c r="M372" s="3"/>
    </row>
    <row r="373" spans="6:13" x14ac:dyDescent="0.2">
      <c r="F373" s="3"/>
      <c r="G373" s="3"/>
      <c r="H373" s="3"/>
      <c r="I373" s="3"/>
      <c r="J373" s="3"/>
      <c r="K373" s="3"/>
      <c r="L373" s="3"/>
      <c r="M373" s="3"/>
    </row>
    <row r="374" spans="6:13" x14ac:dyDescent="0.2">
      <c r="F374" s="3"/>
      <c r="G374" s="3"/>
      <c r="H374" s="3"/>
      <c r="I374" s="3"/>
      <c r="J374" s="3"/>
      <c r="K374" s="3"/>
      <c r="L374" s="3"/>
      <c r="M374" s="3"/>
    </row>
    <row r="375" spans="6:13" x14ac:dyDescent="0.2">
      <c r="F375" s="3"/>
      <c r="G375" s="3"/>
      <c r="H375" s="3"/>
      <c r="I375" s="3"/>
      <c r="J375" s="3"/>
      <c r="K375" s="3"/>
      <c r="L375" s="3"/>
      <c r="M375" s="3"/>
    </row>
    <row r="376" spans="6:13" x14ac:dyDescent="0.2">
      <c r="F376" s="3"/>
      <c r="G376" s="3"/>
      <c r="H376" s="3"/>
      <c r="I376" s="3"/>
      <c r="J376" s="3"/>
      <c r="K376" s="3"/>
      <c r="L376" s="3"/>
      <c r="M376" s="3"/>
    </row>
    <row r="377" spans="6:13" x14ac:dyDescent="0.2">
      <c r="F377" s="3"/>
      <c r="G377" s="3"/>
      <c r="H377" s="3"/>
      <c r="I377" s="3"/>
      <c r="J377" s="3"/>
      <c r="K377" s="3"/>
      <c r="L377" s="3"/>
      <c r="M377" s="3"/>
    </row>
    <row r="378" spans="6:13" x14ac:dyDescent="0.2">
      <c r="F378" s="3"/>
      <c r="G378" s="3"/>
      <c r="H378" s="3"/>
      <c r="I378" s="3"/>
      <c r="J378" s="3"/>
      <c r="K378" s="3"/>
      <c r="L378" s="3"/>
      <c r="M378" s="3"/>
    </row>
    <row r="379" spans="6:13" x14ac:dyDescent="0.2">
      <c r="F379" s="3"/>
      <c r="G379" s="3"/>
      <c r="H379" s="3"/>
      <c r="I379" s="3"/>
      <c r="J379" s="3"/>
      <c r="K379" s="3"/>
      <c r="L379" s="3"/>
      <c r="M379" s="3"/>
    </row>
    <row r="380" spans="6:13" x14ac:dyDescent="0.2">
      <c r="F380" s="3"/>
      <c r="G380" s="3"/>
      <c r="H380" s="3"/>
      <c r="I380" s="3"/>
      <c r="J380" s="3"/>
      <c r="K380" s="3"/>
      <c r="L380" s="3"/>
      <c r="M380" s="3"/>
    </row>
    <row r="381" spans="6:13" x14ac:dyDescent="0.2">
      <c r="F381" s="3"/>
      <c r="G381" s="3"/>
      <c r="H381" s="3"/>
      <c r="I381" s="3"/>
      <c r="J381" s="3"/>
      <c r="K381" s="3"/>
      <c r="L381" s="3"/>
      <c r="M381" s="3"/>
    </row>
    <row r="382" spans="6:13" x14ac:dyDescent="0.2">
      <c r="F382" s="3"/>
      <c r="G382" s="3"/>
      <c r="H382" s="3"/>
      <c r="I382" s="3"/>
      <c r="J382" s="3"/>
      <c r="K382" s="3"/>
      <c r="L382" s="3"/>
      <c r="M382" s="3"/>
    </row>
    <row r="383" spans="6:13" x14ac:dyDescent="0.2">
      <c r="F383" s="3"/>
      <c r="G383" s="3"/>
      <c r="H383" s="3"/>
      <c r="I383" s="3"/>
      <c r="J383" s="3"/>
      <c r="K383" s="3"/>
      <c r="L383" s="3"/>
      <c r="M383" s="3"/>
    </row>
    <row r="384" spans="6:13" x14ac:dyDescent="0.2">
      <c r="F384" s="3"/>
      <c r="G384" s="3"/>
      <c r="H384" s="3"/>
      <c r="I384" s="3"/>
      <c r="J384" s="3"/>
      <c r="K384" s="3"/>
      <c r="L384" s="3"/>
      <c r="M384" s="3"/>
    </row>
    <row r="385" spans="6:13" x14ac:dyDescent="0.2">
      <c r="F385" s="3"/>
      <c r="G385" s="3"/>
      <c r="H385" s="3"/>
      <c r="I385" s="3"/>
      <c r="J385" s="3"/>
      <c r="K385" s="3"/>
      <c r="L385" s="3"/>
      <c r="M385" s="3"/>
    </row>
    <row r="386" spans="6:13" x14ac:dyDescent="0.2">
      <c r="F386" s="3"/>
      <c r="G386" s="3"/>
      <c r="H386" s="3"/>
      <c r="I386" s="3"/>
      <c r="J386" s="3"/>
      <c r="K386" s="3"/>
      <c r="L386" s="3"/>
      <c r="M386" s="3"/>
    </row>
    <row r="387" spans="6:13" x14ac:dyDescent="0.2">
      <c r="F387" s="3"/>
      <c r="G387" s="3"/>
      <c r="H387" s="3"/>
      <c r="I387" s="3"/>
      <c r="J387" s="3"/>
      <c r="K387" s="3"/>
      <c r="L387" s="3"/>
      <c r="M387" s="3"/>
    </row>
    <row r="388" spans="6:13" x14ac:dyDescent="0.2">
      <c r="F388" s="3"/>
      <c r="G388" s="3"/>
      <c r="H388" s="3"/>
      <c r="I388" s="3"/>
      <c r="J388" s="3"/>
      <c r="K388" s="3"/>
      <c r="L388" s="3"/>
      <c r="M388" s="3"/>
    </row>
    <row r="389" spans="6:13" x14ac:dyDescent="0.2">
      <c r="F389" s="3"/>
      <c r="G389" s="3"/>
      <c r="H389" s="3"/>
      <c r="I389" s="3"/>
      <c r="J389" s="3"/>
      <c r="K389" s="3"/>
      <c r="L389" s="3"/>
      <c r="M389" s="3"/>
    </row>
    <row r="390" spans="6:13" x14ac:dyDescent="0.2">
      <c r="F390" s="3"/>
      <c r="G390" s="3"/>
      <c r="H390" s="3"/>
      <c r="I390" s="3"/>
      <c r="J390" s="3"/>
      <c r="K390" s="3"/>
      <c r="L390" s="3"/>
      <c r="M390" s="3"/>
    </row>
    <row r="391" spans="6:13" x14ac:dyDescent="0.2">
      <c r="F391" s="3"/>
      <c r="G391" s="3"/>
      <c r="H391" s="3"/>
      <c r="I391" s="3"/>
      <c r="J391" s="3"/>
      <c r="K391" s="3"/>
      <c r="L391" s="3"/>
      <c r="M391" s="3"/>
    </row>
    <row r="392" spans="6:13" x14ac:dyDescent="0.2">
      <c r="F392" s="3"/>
      <c r="G392" s="3"/>
      <c r="H392" s="3"/>
      <c r="I392" s="3"/>
      <c r="J392" s="3"/>
      <c r="K392" s="3"/>
      <c r="L392" s="3"/>
      <c r="M392" s="3"/>
    </row>
    <row r="393" spans="6:13" x14ac:dyDescent="0.2">
      <c r="F393" s="3"/>
      <c r="G393" s="3"/>
      <c r="H393" s="3"/>
      <c r="I393" s="3"/>
      <c r="J393" s="3"/>
      <c r="K393" s="3"/>
      <c r="L393" s="3"/>
      <c r="M393" s="3"/>
    </row>
    <row r="394" spans="6:13" x14ac:dyDescent="0.2">
      <c r="F394" s="3"/>
      <c r="G394" s="3"/>
      <c r="H394" s="3"/>
      <c r="I394" s="3"/>
      <c r="J394" s="3"/>
      <c r="K394" s="3"/>
      <c r="L394" s="3"/>
      <c r="M394" s="3"/>
    </row>
    <row r="395" spans="6:13" x14ac:dyDescent="0.2">
      <c r="F395" s="3"/>
      <c r="G395" s="3"/>
      <c r="H395" s="3"/>
      <c r="I395" s="3"/>
      <c r="J395" s="3"/>
      <c r="K395" s="3"/>
      <c r="L395" s="3"/>
      <c r="M395" s="3"/>
    </row>
    <row r="396" spans="6:13" x14ac:dyDescent="0.2">
      <c r="F396" s="3"/>
      <c r="G396" s="3"/>
      <c r="H396" s="3"/>
      <c r="I396" s="3"/>
      <c r="J396" s="3"/>
      <c r="K396" s="3"/>
      <c r="L396" s="3"/>
      <c r="M396" s="3"/>
    </row>
    <row r="397" spans="6:13" x14ac:dyDescent="0.2">
      <c r="F397" s="3"/>
      <c r="G397" s="3"/>
      <c r="H397" s="3"/>
      <c r="I397" s="3"/>
      <c r="J397" s="3"/>
      <c r="K397" s="3"/>
      <c r="L397" s="3"/>
      <c r="M397" s="3"/>
    </row>
    <row r="398" spans="6:13" x14ac:dyDescent="0.2">
      <c r="F398" s="3"/>
      <c r="G398" s="3"/>
      <c r="H398" s="3"/>
      <c r="I398" s="3"/>
      <c r="J398" s="3"/>
      <c r="K398" s="3"/>
      <c r="L398" s="3"/>
      <c r="M398" s="3"/>
    </row>
    <row r="399" spans="6:13" x14ac:dyDescent="0.2">
      <c r="F399" s="3"/>
      <c r="G399" s="3"/>
      <c r="H399" s="3"/>
      <c r="I399" s="3"/>
      <c r="J399" s="3"/>
      <c r="K399" s="3"/>
      <c r="L399" s="3"/>
      <c r="M399" s="3"/>
    </row>
    <row r="400" spans="6:13" x14ac:dyDescent="0.2">
      <c r="F400" s="3"/>
      <c r="G400" s="3"/>
      <c r="H400" s="3"/>
      <c r="I400" s="3"/>
      <c r="J400" s="3"/>
      <c r="K400" s="3"/>
      <c r="L400" s="3"/>
      <c r="M400" s="3"/>
    </row>
    <row r="401" spans="6:13" x14ac:dyDescent="0.2">
      <c r="F401" s="3"/>
      <c r="G401" s="3"/>
      <c r="H401" s="3"/>
      <c r="I401" s="3"/>
      <c r="J401" s="3"/>
      <c r="K401" s="3"/>
      <c r="L401" s="3"/>
      <c r="M401" s="3"/>
    </row>
    <row r="402" spans="6:13" x14ac:dyDescent="0.2">
      <c r="F402" s="3"/>
      <c r="G402" s="3"/>
      <c r="H402" s="3"/>
      <c r="I402" s="3"/>
      <c r="J402" s="3"/>
      <c r="K402" s="3"/>
      <c r="L402" s="3"/>
      <c r="M402" s="3"/>
    </row>
    <row r="403" spans="6:13" x14ac:dyDescent="0.2">
      <c r="F403" s="3"/>
      <c r="G403" s="3"/>
      <c r="H403" s="3"/>
      <c r="I403" s="3"/>
      <c r="J403" s="3"/>
      <c r="K403" s="3"/>
      <c r="L403" s="3"/>
      <c r="M403" s="3"/>
    </row>
    <row r="404" spans="6:13" x14ac:dyDescent="0.2">
      <c r="F404" s="3"/>
      <c r="G404" s="3"/>
      <c r="H404" s="3"/>
      <c r="I404" s="3"/>
      <c r="J404" s="3"/>
      <c r="K404" s="3"/>
      <c r="L404" s="3"/>
      <c r="M404" s="3"/>
    </row>
    <row r="405" spans="6:13" x14ac:dyDescent="0.2">
      <c r="F405" s="3"/>
      <c r="G405" s="3"/>
      <c r="H405" s="3"/>
      <c r="I405" s="3"/>
      <c r="J405" s="3"/>
      <c r="K405" s="3"/>
      <c r="L405" s="3"/>
      <c r="M405" s="3"/>
    </row>
    <row r="406" spans="6:13" x14ac:dyDescent="0.2">
      <c r="F406" s="3"/>
      <c r="G406" s="3"/>
      <c r="H406" s="3"/>
      <c r="I406" s="3"/>
      <c r="J406" s="3"/>
      <c r="K406" s="3"/>
      <c r="L406" s="3"/>
      <c r="M406" s="3"/>
    </row>
    <row r="407" spans="6:13" x14ac:dyDescent="0.2">
      <c r="F407" s="3"/>
      <c r="G407" s="3"/>
      <c r="H407" s="3"/>
      <c r="I407" s="3"/>
      <c r="J407" s="3"/>
      <c r="K407" s="3"/>
      <c r="L407" s="3"/>
      <c r="M407" s="3"/>
    </row>
    <row r="408" spans="6:13" x14ac:dyDescent="0.2">
      <c r="F408" s="3"/>
      <c r="G408" s="3"/>
      <c r="H408" s="3"/>
      <c r="I408" s="3"/>
      <c r="J408" s="3"/>
      <c r="K408" s="3"/>
      <c r="L408" s="3"/>
      <c r="M408" s="3"/>
    </row>
    <row r="409" spans="6:13" x14ac:dyDescent="0.2">
      <c r="F409" s="3"/>
      <c r="G409" s="3"/>
      <c r="H409" s="3"/>
      <c r="I409" s="3"/>
      <c r="J409" s="3"/>
      <c r="K409" s="3"/>
      <c r="L409" s="3"/>
      <c r="M409" s="3"/>
    </row>
    <row r="410" spans="6:13" x14ac:dyDescent="0.2">
      <c r="F410" s="3"/>
      <c r="G410" s="3"/>
      <c r="H410" s="3"/>
      <c r="I410" s="3"/>
      <c r="J410" s="3"/>
      <c r="K410" s="3"/>
      <c r="L410" s="3"/>
      <c r="M410" s="3"/>
    </row>
    <row r="411" spans="6:13" x14ac:dyDescent="0.2">
      <c r="F411" s="3"/>
      <c r="G411" s="3"/>
      <c r="H411" s="3"/>
      <c r="I411" s="3"/>
      <c r="J411" s="3"/>
      <c r="K411" s="3"/>
      <c r="L411" s="3"/>
      <c r="M411" s="3"/>
    </row>
    <row r="412" spans="6:13" x14ac:dyDescent="0.2">
      <c r="F412" s="3"/>
      <c r="G412" s="3"/>
      <c r="H412" s="3"/>
      <c r="I412" s="3"/>
      <c r="J412" s="3"/>
      <c r="K412" s="3"/>
      <c r="L412" s="3"/>
      <c r="M412" s="3"/>
    </row>
    <row r="413" spans="6:13" x14ac:dyDescent="0.2">
      <c r="F413" s="3"/>
      <c r="G413" s="3"/>
      <c r="H413" s="3"/>
      <c r="I413" s="3"/>
      <c r="J413" s="3"/>
      <c r="K413" s="3"/>
      <c r="L413" s="3"/>
      <c r="M413" s="3"/>
    </row>
    <row r="414" spans="6:13" x14ac:dyDescent="0.2">
      <c r="F414" s="3"/>
      <c r="G414" s="3"/>
      <c r="H414" s="3"/>
      <c r="I414" s="3"/>
      <c r="J414" s="3"/>
      <c r="K414" s="3"/>
      <c r="L414" s="3"/>
      <c r="M414" s="3"/>
    </row>
    <row r="415" spans="6:13" x14ac:dyDescent="0.2">
      <c r="F415" s="3"/>
      <c r="G415" s="3"/>
      <c r="H415" s="3"/>
      <c r="I415" s="3"/>
      <c r="J415" s="3"/>
      <c r="K415" s="3"/>
      <c r="L415" s="3"/>
      <c r="M415" s="3"/>
    </row>
    <row r="416" spans="6:13" x14ac:dyDescent="0.2">
      <c r="F416" s="3"/>
      <c r="G416" s="3"/>
      <c r="H416" s="3"/>
      <c r="I416" s="3"/>
      <c r="J416" s="3"/>
      <c r="K416" s="3"/>
      <c r="L416" s="3"/>
      <c r="M416" s="3"/>
    </row>
    <row r="417" spans="6:13" x14ac:dyDescent="0.2">
      <c r="F417" s="3"/>
      <c r="G417" s="3"/>
      <c r="H417" s="3"/>
      <c r="I417" s="3"/>
      <c r="J417" s="3"/>
      <c r="K417" s="3"/>
      <c r="L417" s="3"/>
      <c r="M417" s="3"/>
    </row>
    <row r="418" spans="6:13" x14ac:dyDescent="0.2">
      <c r="F418" s="3"/>
      <c r="G418" s="3"/>
      <c r="H418" s="3"/>
      <c r="I418" s="3"/>
      <c r="J418" s="3"/>
      <c r="K418" s="3"/>
      <c r="L418" s="3"/>
      <c r="M418" s="3"/>
    </row>
    <row r="419" spans="6:13" x14ac:dyDescent="0.2">
      <c r="F419" s="3"/>
      <c r="G419" s="3"/>
      <c r="H419" s="3"/>
      <c r="I419" s="3"/>
      <c r="J419" s="3"/>
      <c r="K419" s="3"/>
      <c r="L419" s="3"/>
      <c r="M419" s="3"/>
    </row>
    <row r="420" spans="6:13" x14ac:dyDescent="0.2">
      <c r="F420" s="3"/>
      <c r="G420" s="3"/>
      <c r="H420" s="3"/>
      <c r="I420" s="3"/>
      <c r="J420" s="3"/>
      <c r="K420" s="3"/>
      <c r="L420" s="3"/>
      <c r="M420" s="3"/>
    </row>
    <row r="421" spans="6:13" x14ac:dyDescent="0.2">
      <c r="F421" s="3"/>
      <c r="G421" s="3"/>
      <c r="H421" s="3"/>
      <c r="I421" s="3"/>
      <c r="J421" s="3"/>
      <c r="K421" s="3"/>
      <c r="L421" s="3"/>
      <c r="M421" s="3"/>
    </row>
    <row r="422" spans="6:13" x14ac:dyDescent="0.2">
      <c r="F422" s="3"/>
      <c r="G422" s="3"/>
      <c r="H422" s="3"/>
      <c r="I422" s="3"/>
      <c r="J422" s="3"/>
      <c r="K422" s="3"/>
      <c r="L422" s="3"/>
      <c r="M422" s="3"/>
    </row>
    <row r="423" spans="6:13" x14ac:dyDescent="0.2">
      <c r="F423" s="3"/>
      <c r="G423" s="3"/>
      <c r="H423" s="3"/>
      <c r="I423" s="3"/>
      <c r="J423" s="3"/>
      <c r="K423" s="3"/>
      <c r="L423" s="3"/>
      <c r="M423" s="3"/>
    </row>
    <row r="424" spans="6:13" x14ac:dyDescent="0.2">
      <c r="F424" s="3"/>
      <c r="G424" s="3"/>
      <c r="H424" s="3"/>
      <c r="I424" s="3"/>
      <c r="J424" s="3"/>
      <c r="K424" s="3"/>
      <c r="L424" s="3"/>
      <c r="M424" s="3"/>
    </row>
    <row r="425" spans="6:13" x14ac:dyDescent="0.2">
      <c r="F425" s="3"/>
      <c r="G425" s="3"/>
      <c r="H425" s="3"/>
      <c r="I425" s="3"/>
      <c r="J425" s="3"/>
      <c r="K425" s="3"/>
      <c r="L425" s="3"/>
      <c r="M425" s="3"/>
    </row>
    <row r="426" spans="6:13" x14ac:dyDescent="0.2">
      <c r="F426" s="3"/>
      <c r="G426" s="3"/>
      <c r="H426" s="3"/>
      <c r="I426" s="3"/>
      <c r="J426" s="3"/>
      <c r="K426" s="3"/>
      <c r="L426" s="3"/>
      <c r="M426" s="3"/>
    </row>
    <row r="427" spans="6:13" x14ac:dyDescent="0.2">
      <c r="F427" s="3"/>
      <c r="G427" s="3"/>
      <c r="H427" s="3"/>
      <c r="I427" s="3"/>
      <c r="J427" s="3"/>
      <c r="K427" s="3"/>
      <c r="L427" s="3"/>
      <c r="M427" s="3"/>
    </row>
    <row r="428" spans="6:13" x14ac:dyDescent="0.2">
      <c r="F428" s="3"/>
      <c r="G428" s="3"/>
      <c r="H428" s="3"/>
      <c r="I428" s="3"/>
      <c r="J428" s="3"/>
      <c r="K428" s="3"/>
      <c r="L428" s="3"/>
      <c r="M428" s="3"/>
    </row>
    <row r="429" spans="6:13" x14ac:dyDescent="0.2">
      <c r="F429" s="3"/>
      <c r="G429" s="3"/>
      <c r="H429" s="3"/>
      <c r="I429" s="3"/>
      <c r="J429" s="3"/>
      <c r="K429" s="3"/>
      <c r="L429" s="3"/>
      <c r="M429" s="3"/>
    </row>
    <row r="430" spans="6:13" x14ac:dyDescent="0.2">
      <c r="F430" s="3"/>
      <c r="G430" s="3"/>
      <c r="H430" s="3"/>
      <c r="I430" s="3"/>
      <c r="J430" s="3"/>
      <c r="K430" s="3"/>
      <c r="L430" s="3"/>
      <c r="M430" s="3"/>
    </row>
    <row r="431" spans="6:13" x14ac:dyDescent="0.2">
      <c r="F431" s="3"/>
      <c r="G431" s="3"/>
      <c r="H431" s="3"/>
      <c r="I431" s="3"/>
      <c r="J431" s="3"/>
      <c r="K431" s="3"/>
      <c r="L431" s="3"/>
      <c r="M431" s="3"/>
    </row>
    <row r="432" spans="6:13" x14ac:dyDescent="0.2">
      <c r="F432" s="3"/>
      <c r="G432" s="3"/>
      <c r="H432" s="3"/>
      <c r="I432" s="3"/>
      <c r="J432" s="3"/>
      <c r="K432" s="3"/>
      <c r="L432" s="3"/>
      <c r="M432" s="3"/>
    </row>
    <row r="433" spans="6:13" x14ac:dyDescent="0.2">
      <c r="F433" s="3"/>
      <c r="G433" s="3"/>
      <c r="H433" s="3"/>
      <c r="I433" s="3"/>
      <c r="J433" s="3"/>
      <c r="K433" s="3"/>
      <c r="L433" s="3"/>
      <c r="M433" s="3"/>
    </row>
    <row r="434" spans="6:13" x14ac:dyDescent="0.2">
      <c r="F434" s="3"/>
      <c r="G434" s="3"/>
      <c r="H434" s="3"/>
      <c r="I434" s="3"/>
      <c r="J434" s="3"/>
      <c r="K434" s="3"/>
      <c r="L434" s="3"/>
      <c r="M434" s="3"/>
    </row>
    <row r="435" spans="6:13" x14ac:dyDescent="0.2">
      <c r="F435" s="3"/>
      <c r="G435" s="3"/>
      <c r="H435" s="3"/>
      <c r="I435" s="3"/>
      <c r="J435" s="3"/>
      <c r="K435" s="3"/>
      <c r="L435" s="3"/>
      <c r="M435" s="3"/>
    </row>
    <row r="436" spans="6:13" x14ac:dyDescent="0.2">
      <c r="F436" s="3"/>
      <c r="G436" s="3"/>
      <c r="H436" s="3"/>
      <c r="I436" s="3"/>
      <c r="J436" s="3"/>
      <c r="K436" s="3"/>
      <c r="L436" s="3"/>
      <c r="M436" s="3"/>
    </row>
    <row r="437" spans="6:13" x14ac:dyDescent="0.2">
      <c r="F437" s="3"/>
      <c r="G437" s="3"/>
      <c r="H437" s="3"/>
      <c r="I437" s="3"/>
      <c r="J437" s="3"/>
      <c r="K437" s="3"/>
      <c r="L437" s="3"/>
      <c r="M437" s="3"/>
    </row>
    <row r="438" spans="6:13" x14ac:dyDescent="0.2">
      <c r="F438" s="3"/>
      <c r="G438" s="3"/>
      <c r="H438" s="3"/>
      <c r="I438" s="3"/>
      <c r="J438" s="3"/>
      <c r="K438" s="3"/>
      <c r="L438" s="3"/>
      <c r="M438" s="3"/>
    </row>
    <row r="439" spans="6:13" x14ac:dyDescent="0.2">
      <c r="F439" s="3"/>
      <c r="G439" s="3"/>
      <c r="H439" s="3"/>
      <c r="I439" s="3"/>
      <c r="J439" s="3"/>
      <c r="K439" s="3"/>
      <c r="L439" s="3"/>
      <c r="M439" s="3"/>
    </row>
    <row r="440" spans="6:13" x14ac:dyDescent="0.2">
      <c r="F440" s="3"/>
      <c r="G440" s="3"/>
      <c r="H440" s="3"/>
      <c r="I440" s="3"/>
      <c r="J440" s="3"/>
      <c r="K440" s="3"/>
      <c r="L440" s="3"/>
      <c r="M440" s="3"/>
    </row>
    <row r="441" spans="6:13" x14ac:dyDescent="0.2">
      <c r="F441" s="3"/>
      <c r="G441" s="3"/>
      <c r="H441" s="3"/>
      <c r="I441" s="3"/>
      <c r="J441" s="3"/>
      <c r="K441" s="3"/>
      <c r="L441" s="3"/>
      <c r="M441" s="3"/>
    </row>
    <row r="442" spans="6:13" x14ac:dyDescent="0.2">
      <c r="F442" s="3"/>
      <c r="G442" s="3"/>
      <c r="H442" s="3"/>
      <c r="I442" s="3"/>
      <c r="J442" s="3"/>
      <c r="K442" s="3"/>
      <c r="L442" s="3"/>
      <c r="M442" s="3"/>
    </row>
    <row r="443" spans="6:13" x14ac:dyDescent="0.2">
      <c r="F443" s="3"/>
      <c r="G443" s="3"/>
      <c r="H443" s="3"/>
      <c r="I443" s="3"/>
      <c r="J443" s="3"/>
      <c r="K443" s="3"/>
      <c r="L443" s="3"/>
      <c r="M443" s="3"/>
    </row>
    <row r="444" spans="6:13" x14ac:dyDescent="0.2">
      <c r="F444" s="3"/>
      <c r="G444" s="3"/>
      <c r="H444" s="3"/>
      <c r="I444" s="3"/>
      <c r="J444" s="3"/>
      <c r="K444" s="3"/>
      <c r="L444" s="3"/>
      <c r="M444" s="3"/>
    </row>
    <row r="445" spans="6:13" x14ac:dyDescent="0.2">
      <c r="F445" s="3"/>
      <c r="G445" s="3"/>
      <c r="H445" s="3"/>
      <c r="I445" s="3"/>
      <c r="J445" s="3"/>
      <c r="K445" s="3"/>
      <c r="L445" s="3"/>
      <c r="M445" s="3"/>
    </row>
    <row r="446" spans="6:13" x14ac:dyDescent="0.2">
      <c r="F446" s="3"/>
      <c r="G446" s="3"/>
      <c r="H446" s="3"/>
      <c r="I446" s="3"/>
      <c r="J446" s="3"/>
      <c r="K446" s="3"/>
      <c r="L446" s="3"/>
      <c r="M446" s="3"/>
    </row>
    <row r="447" spans="6:13" x14ac:dyDescent="0.2">
      <c r="F447" s="3"/>
      <c r="G447" s="3"/>
      <c r="H447" s="3"/>
      <c r="I447" s="3"/>
      <c r="J447" s="3"/>
      <c r="K447" s="3"/>
      <c r="L447" s="3"/>
      <c r="M447" s="3"/>
    </row>
    <row r="448" spans="6:13" x14ac:dyDescent="0.2">
      <c r="F448" s="3"/>
      <c r="G448" s="3"/>
      <c r="H448" s="3"/>
      <c r="I448" s="3"/>
      <c r="J448" s="3"/>
      <c r="K448" s="3"/>
      <c r="L448" s="3"/>
      <c r="M448" s="3"/>
    </row>
    <row r="449" spans="6:13" x14ac:dyDescent="0.2">
      <c r="F449" s="3"/>
      <c r="G449" s="3"/>
      <c r="H449" s="3"/>
      <c r="I449" s="3"/>
      <c r="J449" s="3"/>
      <c r="K449" s="3"/>
      <c r="L449" s="3"/>
      <c r="M449" s="3"/>
    </row>
    <row r="450" spans="6:13" x14ac:dyDescent="0.2">
      <c r="F450" s="3"/>
      <c r="G450" s="3"/>
      <c r="H450" s="3"/>
      <c r="I450" s="3"/>
      <c r="J450" s="3"/>
      <c r="K450" s="3"/>
      <c r="L450" s="3"/>
      <c r="M450" s="3"/>
    </row>
    <row r="451" spans="6:13" x14ac:dyDescent="0.2">
      <c r="F451" s="3"/>
      <c r="G451" s="3"/>
      <c r="H451" s="3"/>
      <c r="I451" s="3"/>
      <c r="J451" s="3"/>
      <c r="K451" s="3"/>
      <c r="L451" s="3"/>
      <c r="M451" s="3"/>
    </row>
    <row r="452" spans="6:13" x14ac:dyDescent="0.2">
      <c r="F452" s="3"/>
      <c r="G452" s="3"/>
      <c r="H452" s="3"/>
      <c r="I452" s="3"/>
      <c r="J452" s="3"/>
      <c r="K452" s="3"/>
      <c r="L452" s="3"/>
      <c r="M452" s="3"/>
    </row>
    <row r="453" spans="6:13" x14ac:dyDescent="0.2">
      <c r="F453" s="3"/>
      <c r="G453" s="3"/>
      <c r="H453" s="3"/>
      <c r="I453" s="3"/>
      <c r="J453" s="3"/>
      <c r="K453" s="3"/>
      <c r="L453" s="3"/>
      <c r="M453" s="3"/>
    </row>
    <row r="454" spans="6:13" x14ac:dyDescent="0.2">
      <c r="F454" s="3"/>
      <c r="G454" s="3"/>
      <c r="H454" s="3"/>
      <c r="I454" s="3"/>
      <c r="J454" s="3"/>
      <c r="K454" s="3"/>
      <c r="L454" s="3"/>
      <c r="M454" s="3"/>
    </row>
    <row r="455" spans="6:13" x14ac:dyDescent="0.2">
      <c r="F455" s="3"/>
      <c r="G455" s="3"/>
      <c r="H455" s="3"/>
      <c r="I455" s="3"/>
      <c r="J455" s="3"/>
      <c r="K455" s="3"/>
      <c r="L455" s="3"/>
      <c r="M455" s="3"/>
    </row>
    <row r="456" spans="6:13" x14ac:dyDescent="0.2">
      <c r="F456" s="3"/>
      <c r="G456" s="3"/>
      <c r="H456" s="3"/>
      <c r="I456" s="3"/>
      <c r="J456" s="3"/>
      <c r="K456" s="3"/>
      <c r="L456" s="3"/>
      <c r="M456" s="3"/>
    </row>
    <row r="457" spans="6:13" x14ac:dyDescent="0.2">
      <c r="F457" s="3"/>
      <c r="G457" s="3"/>
      <c r="H457" s="3"/>
      <c r="I457" s="3"/>
      <c r="J457" s="3"/>
      <c r="K457" s="3"/>
      <c r="L457" s="3"/>
      <c r="M457" s="3"/>
    </row>
    <row r="458" spans="6:13" x14ac:dyDescent="0.2">
      <c r="F458" s="3"/>
      <c r="G458" s="3"/>
      <c r="H458" s="3"/>
      <c r="I458" s="3"/>
      <c r="J458" s="3"/>
      <c r="K458" s="3"/>
      <c r="L458" s="3"/>
      <c r="M458" s="3"/>
    </row>
    <row r="459" spans="6:13" x14ac:dyDescent="0.2">
      <c r="F459" s="3"/>
      <c r="G459" s="3"/>
      <c r="H459" s="3"/>
      <c r="I459" s="3"/>
      <c r="J459" s="3"/>
      <c r="K459" s="3"/>
      <c r="L459" s="3"/>
      <c r="M459" s="3"/>
    </row>
    <row r="460" spans="6:13" x14ac:dyDescent="0.2">
      <c r="F460" s="3"/>
      <c r="G460" s="3"/>
      <c r="H460" s="3"/>
      <c r="I460" s="3"/>
      <c r="J460" s="3"/>
      <c r="K460" s="3"/>
      <c r="L460" s="3"/>
      <c r="M460" s="3"/>
    </row>
    <row r="461" spans="6:13" x14ac:dyDescent="0.2">
      <c r="F461" s="3"/>
      <c r="G461" s="3"/>
      <c r="H461" s="3"/>
      <c r="I461" s="3"/>
      <c r="J461" s="3"/>
      <c r="K461" s="3"/>
      <c r="L461" s="3"/>
      <c r="M461" s="3"/>
    </row>
    <row r="462" spans="6:13" x14ac:dyDescent="0.2">
      <c r="F462" s="3"/>
      <c r="G462" s="3"/>
      <c r="H462" s="3"/>
      <c r="I462" s="3"/>
      <c r="J462" s="3"/>
      <c r="K462" s="3"/>
      <c r="L462" s="3"/>
      <c r="M462" s="3"/>
    </row>
    <row r="463" spans="6:13" x14ac:dyDescent="0.2">
      <c r="F463" s="3"/>
      <c r="G463" s="3"/>
      <c r="H463" s="3"/>
      <c r="I463" s="3"/>
      <c r="J463" s="3"/>
      <c r="K463" s="3"/>
      <c r="L463" s="3"/>
      <c r="M463" s="3"/>
    </row>
    <row r="464" spans="6:13" x14ac:dyDescent="0.2">
      <c r="F464" s="3"/>
      <c r="G464" s="3"/>
      <c r="H464" s="3"/>
      <c r="I464" s="3"/>
      <c r="J464" s="3"/>
      <c r="K464" s="3"/>
      <c r="L464" s="3"/>
      <c r="M464" s="3"/>
    </row>
    <row r="465" spans="6:13" x14ac:dyDescent="0.2">
      <c r="F465" s="3"/>
      <c r="G465" s="3"/>
      <c r="H465" s="3"/>
      <c r="I465" s="3"/>
      <c r="J465" s="3"/>
      <c r="K465" s="3"/>
      <c r="L465" s="3"/>
      <c r="M465" s="3"/>
    </row>
    <row r="466" spans="6:13" x14ac:dyDescent="0.2">
      <c r="F466" s="3"/>
      <c r="G466" s="3"/>
      <c r="H466" s="3"/>
      <c r="I466" s="3"/>
      <c r="J466" s="3"/>
      <c r="K466" s="3"/>
      <c r="L466" s="3"/>
      <c r="M466" s="3"/>
    </row>
    <row r="467" spans="6:13" x14ac:dyDescent="0.2">
      <c r="F467" s="3"/>
      <c r="G467" s="3"/>
      <c r="H467" s="3"/>
      <c r="I467" s="3"/>
      <c r="J467" s="3"/>
      <c r="K467" s="3"/>
      <c r="L467" s="3"/>
      <c r="M467" s="3"/>
    </row>
    <row r="468" spans="6:13" x14ac:dyDescent="0.2">
      <c r="F468" s="3"/>
      <c r="G468" s="3"/>
      <c r="H468" s="3"/>
      <c r="I468" s="3"/>
      <c r="J468" s="3"/>
      <c r="K468" s="3"/>
      <c r="L468" s="3"/>
      <c r="M468" s="3"/>
    </row>
    <row r="469" spans="6:13" x14ac:dyDescent="0.2">
      <c r="F469" s="3"/>
      <c r="G469" s="3"/>
      <c r="H469" s="3"/>
      <c r="I469" s="3"/>
      <c r="J469" s="3"/>
      <c r="K469" s="3"/>
      <c r="L469" s="3"/>
      <c r="M469" s="3"/>
    </row>
    <row r="470" spans="6:13" x14ac:dyDescent="0.2">
      <c r="F470" s="3"/>
      <c r="G470" s="3"/>
      <c r="H470" s="3"/>
      <c r="I470" s="3"/>
      <c r="J470" s="3"/>
      <c r="K470" s="3"/>
      <c r="L470" s="3"/>
      <c r="M470" s="3"/>
    </row>
    <row r="471" spans="6:13" x14ac:dyDescent="0.2">
      <c r="F471" s="3"/>
      <c r="G471" s="3"/>
      <c r="H471" s="3"/>
      <c r="I471" s="3"/>
      <c r="J471" s="3"/>
      <c r="K471" s="3"/>
      <c r="L471" s="3"/>
      <c r="M471" s="3"/>
    </row>
    <row r="472" spans="6:13" x14ac:dyDescent="0.2">
      <c r="F472" s="3"/>
      <c r="G472" s="3"/>
      <c r="H472" s="3"/>
      <c r="I472" s="3"/>
      <c r="J472" s="3"/>
      <c r="K472" s="3"/>
      <c r="L472" s="3"/>
      <c r="M472" s="3"/>
    </row>
    <row r="473" spans="6:13" x14ac:dyDescent="0.2">
      <c r="F473" s="3"/>
      <c r="G473" s="3"/>
      <c r="H473" s="3"/>
      <c r="I473" s="3"/>
      <c r="J473" s="3"/>
      <c r="K473" s="3"/>
      <c r="L473" s="3"/>
      <c r="M473" s="3"/>
    </row>
    <row r="474" spans="6:13" x14ac:dyDescent="0.2">
      <c r="F474" s="3"/>
      <c r="G474" s="3"/>
      <c r="H474" s="3"/>
      <c r="I474" s="3"/>
      <c r="J474" s="3"/>
      <c r="K474" s="3"/>
      <c r="L474" s="3"/>
      <c r="M474" s="3"/>
    </row>
    <row r="475" spans="6:13" x14ac:dyDescent="0.2">
      <c r="F475" s="3"/>
      <c r="G475" s="3"/>
      <c r="H475" s="3"/>
      <c r="I475" s="3"/>
      <c r="J475" s="3"/>
      <c r="K475" s="3"/>
      <c r="L475" s="3"/>
      <c r="M475" s="3"/>
    </row>
    <row r="476" spans="6:13" x14ac:dyDescent="0.2">
      <c r="F476" s="3"/>
      <c r="G476" s="3"/>
      <c r="H476" s="3"/>
      <c r="I476" s="3"/>
      <c r="J476" s="3"/>
      <c r="K476" s="3"/>
      <c r="L476" s="3"/>
      <c r="M476" s="3"/>
    </row>
    <row r="477" spans="6:13" x14ac:dyDescent="0.2">
      <c r="F477" s="3"/>
      <c r="G477" s="3"/>
      <c r="H477" s="3"/>
      <c r="I477" s="3"/>
      <c r="J477" s="3"/>
      <c r="K477" s="3"/>
      <c r="L477" s="3"/>
      <c r="M477" s="3"/>
    </row>
    <row r="478" spans="6:13" x14ac:dyDescent="0.2">
      <c r="F478" s="3"/>
      <c r="G478" s="3"/>
      <c r="H478" s="3"/>
      <c r="I478" s="3"/>
      <c r="J478" s="3"/>
      <c r="K478" s="3"/>
      <c r="L478" s="3"/>
      <c r="M478" s="3"/>
    </row>
    <row r="479" spans="6:13" x14ac:dyDescent="0.2">
      <c r="F479" s="3"/>
      <c r="G479" s="3"/>
      <c r="H479" s="3"/>
      <c r="I479" s="3"/>
      <c r="J479" s="3"/>
      <c r="K479" s="3"/>
      <c r="L479" s="3"/>
      <c r="M479" s="3"/>
    </row>
    <row r="480" spans="6:13" x14ac:dyDescent="0.2">
      <c r="F480" s="3"/>
      <c r="G480" s="3"/>
      <c r="H480" s="3"/>
      <c r="I480" s="3"/>
      <c r="J480" s="3"/>
      <c r="K480" s="3"/>
      <c r="L480" s="3"/>
      <c r="M480" s="3"/>
    </row>
    <row r="481" spans="6:13" x14ac:dyDescent="0.2">
      <c r="F481" s="3"/>
      <c r="G481" s="3"/>
      <c r="H481" s="3"/>
      <c r="I481" s="3"/>
      <c r="J481" s="3"/>
      <c r="K481" s="3"/>
      <c r="L481" s="3"/>
      <c r="M481" s="3"/>
    </row>
    <row r="482" spans="6:13" x14ac:dyDescent="0.2">
      <c r="F482" s="3"/>
      <c r="G482" s="3"/>
      <c r="H482" s="3"/>
      <c r="I482" s="3"/>
      <c r="J482" s="3"/>
      <c r="K482" s="3"/>
      <c r="L482" s="3"/>
      <c r="M482" s="3"/>
    </row>
    <row r="483" spans="6:13" x14ac:dyDescent="0.2">
      <c r="F483" s="3"/>
      <c r="G483" s="3"/>
      <c r="H483" s="3"/>
      <c r="I483" s="3"/>
      <c r="J483" s="3"/>
      <c r="K483" s="3"/>
      <c r="L483" s="3"/>
      <c r="M483" s="3"/>
    </row>
    <row r="484" spans="6:13" x14ac:dyDescent="0.2">
      <c r="F484" s="3"/>
      <c r="G484" s="3"/>
      <c r="H484" s="3"/>
      <c r="I484" s="3"/>
      <c r="J484" s="3"/>
      <c r="K484" s="3"/>
      <c r="L484" s="3"/>
      <c r="M484" s="3"/>
    </row>
    <row r="485" spans="6:13" x14ac:dyDescent="0.2">
      <c r="F485" s="3"/>
      <c r="G485" s="3"/>
      <c r="H485" s="3"/>
      <c r="I485" s="3"/>
      <c r="J485" s="3"/>
      <c r="K485" s="3"/>
      <c r="L485" s="3"/>
      <c r="M485" s="3"/>
    </row>
    <row r="486" spans="6:13" x14ac:dyDescent="0.2">
      <c r="F486" s="3"/>
      <c r="G486" s="3"/>
      <c r="H486" s="3"/>
      <c r="I486" s="3"/>
      <c r="J486" s="3"/>
      <c r="K486" s="3"/>
      <c r="L486" s="3"/>
      <c r="M486" s="3"/>
    </row>
    <row r="487" spans="6:13" x14ac:dyDescent="0.2">
      <c r="F487" s="3"/>
      <c r="G487" s="3"/>
      <c r="H487" s="3"/>
      <c r="I487" s="3"/>
      <c r="J487" s="3"/>
      <c r="K487" s="3"/>
      <c r="L487" s="3"/>
      <c r="M487" s="3"/>
    </row>
    <row r="488" spans="6:13" x14ac:dyDescent="0.2">
      <c r="F488" s="3"/>
      <c r="G488" s="3"/>
      <c r="H488" s="3"/>
      <c r="I488" s="3"/>
      <c r="J488" s="3"/>
      <c r="K488" s="3"/>
      <c r="L488" s="3"/>
      <c r="M488" s="3"/>
    </row>
    <row r="489" spans="6:13" x14ac:dyDescent="0.2">
      <c r="F489" s="3"/>
      <c r="G489" s="3"/>
      <c r="H489" s="3"/>
      <c r="I489" s="3"/>
      <c r="J489" s="3"/>
      <c r="K489" s="3"/>
      <c r="L489" s="3"/>
      <c r="M489" s="3"/>
    </row>
    <row r="490" spans="6:13" x14ac:dyDescent="0.2">
      <c r="F490" s="3"/>
      <c r="G490" s="3"/>
      <c r="H490" s="3"/>
      <c r="I490" s="3"/>
      <c r="J490" s="3"/>
      <c r="K490" s="3"/>
      <c r="L490" s="3"/>
      <c r="M490" s="3"/>
    </row>
    <row r="491" spans="6:13" x14ac:dyDescent="0.2">
      <c r="F491" s="3"/>
      <c r="G491" s="3"/>
      <c r="H491" s="3"/>
      <c r="I491" s="3"/>
      <c r="J491" s="3"/>
      <c r="K491" s="3"/>
      <c r="L491" s="3"/>
      <c r="M491" s="3"/>
    </row>
    <row r="492" spans="6:13" x14ac:dyDescent="0.2">
      <c r="F492" s="3"/>
      <c r="G492" s="3"/>
      <c r="H492" s="3"/>
      <c r="I492" s="3"/>
      <c r="J492" s="3"/>
      <c r="K492" s="3"/>
      <c r="L492" s="3"/>
      <c r="M492" s="3"/>
    </row>
    <row r="493" spans="6:13" x14ac:dyDescent="0.2">
      <c r="F493" s="3"/>
      <c r="G493" s="3"/>
      <c r="H493" s="3"/>
      <c r="I493" s="3"/>
      <c r="J493" s="3"/>
      <c r="K493" s="3"/>
      <c r="L493" s="3"/>
      <c r="M493" s="3"/>
    </row>
    <row r="494" spans="6:13" x14ac:dyDescent="0.2">
      <c r="F494" s="3"/>
      <c r="G494" s="3"/>
      <c r="H494" s="3"/>
      <c r="I494" s="3"/>
      <c r="J494" s="3"/>
      <c r="K494" s="3"/>
      <c r="L494" s="3"/>
      <c r="M494" s="3"/>
    </row>
    <row r="495" spans="6:13" x14ac:dyDescent="0.2">
      <c r="F495" s="3"/>
      <c r="G495" s="3"/>
      <c r="H495" s="3"/>
      <c r="I495" s="3"/>
      <c r="J495" s="3"/>
      <c r="K495" s="3"/>
      <c r="L495" s="3"/>
      <c r="M495" s="3"/>
    </row>
    <row r="496" spans="6:13" x14ac:dyDescent="0.2">
      <c r="F496" s="3"/>
      <c r="G496" s="3"/>
      <c r="H496" s="3"/>
      <c r="I496" s="3"/>
      <c r="J496" s="3"/>
      <c r="K496" s="3"/>
      <c r="L496" s="3"/>
      <c r="M496" s="3"/>
    </row>
    <row r="497" spans="6:13" x14ac:dyDescent="0.2">
      <c r="F497" s="3"/>
      <c r="G497" s="3"/>
      <c r="H497" s="3"/>
      <c r="I497" s="3"/>
      <c r="J497" s="3"/>
      <c r="K497" s="3"/>
      <c r="L497" s="3"/>
      <c r="M497" s="3"/>
    </row>
    <row r="498" spans="6:13" x14ac:dyDescent="0.2">
      <c r="F498" s="3"/>
      <c r="G498" s="3"/>
      <c r="H498" s="3"/>
      <c r="I498" s="3"/>
      <c r="J498" s="3"/>
      <c r="K498" s="3"/>
      <c r="L498" s="3"/>
      <c r="M498" s="3"/>
    </row>
    <row r="499" spans="6:13" x14ac:dyDescent="0.2">
      <c r="F499" s="3"/>
      <c r="G499" s="3"/>
      <c r="H499" s="3"/>
      <c r="I499" s="3"/>
      <c r="J499" s="3"/>
      <c r="K499" s="3"/>
      <c r="L499" s="3"/>
      <c r="M499" s="3"/>
    </row>
    <row r="500" spans="6:13" x14ac:dyDescent="0.2">
      <c r="F500" s="3"/>
      <c r="G500" s="3"/>
      <c r="H500" s="3"/>
      <c r="I500" s="3"/>
      <c r="J500" s="3"/>
      <c r="K500" s="3"/>
      <c r="L500" s="3"/>
      <c r="M500" s="3"/>
    </row>
    <row r="501" spans="6:13" x14ac:dyDescent="0.2">
      <c r="F501" s="3"/>
      <c r="G501" s="3"/>
      <c r="H501" s="3"/>
      <c r="I501" s="3"/>
      <c r="J501" s="3"/>
      <c r="K501" s="3"/>
      <c r="L501" s="3"/>
      <c r="M501" s="3"/>
    </row>
    <row r="502" spans="6:13" x14ac:dyDescent="0.2">
      <c r="F502" s="3"/>
      <c r="G502" s="3"/>
      <c r="H502" s="3"/>
      <c r="I502" s="3"/>
      <c r="J502" s="3"/>
      <c r="K502" s="3"/>
      <c r="L502" s="3"/>
      <c r="M502" s="3"/>
    </row>
    <row r="503" spans="6:13" x14ac:dyDescent="0.2">
      <c r="F503" s="3"/>
      <c r="G503" s="3"/>
      <c r="H503" s="3"/>
      <c r="I503" s="3"/>
      <c r="J503" s="3"/>
      <c r="K503" s="3"/>
      <c r="L503" s="3"/>
      <c r="M503" s="3"/>
    </row>
    <row r="504" spans="6:13" x14ac:dyDescent="0.2">
      <c r="F504" s="3"/>
      <c r="G504" s="3"/>
      <c r="H504" s="3"/>
      <c r="I504" s="3"/>
      <c r="J504" s="3"/>
      <c r="K504" s="3"/>
      <c r="L504" s="3"/>
      <c r="M504" s="3"/>
    </row>
    <row r="505" spans="6:13" x14ac:dyDescent="0.2">
      <c r="F505" s="3"/>
      <c r="G505" s="3"/>
      <c r="H505" s="3"/>
      <c r="I505" s="3"/>
      <c r="J505" s="3"/>
      <c r="K505" s="3"/>
      <c r="L505" s="3"/>
      <c r="M505" s="3"/>
    </row>
    <row r="506" spans="6:13" x14ac:dyDescent="0.2">
      <c r="F506" s="3"/>
      <c r="G506" s="3"/>
      <c r="H506" s="3"/>
      <c r="I506" s="3"/>
      <c r="J506" s="3"/>
      <c r="K506" s="3"/>
      <c r="L506" s="3"/>
      <c r="M506" s="3"/>
    </row>
    <row r="507" spans="6:13" x14ac:dyDescent="0.2">
      <c r="F507" s="3"/>
      <c r="G507" s="3"/>
      <c r="H507" s="3"/>
      <c r="I507" s="3"/>
      <c r="J507" s="3"/>
      <c r="K507" s="3"/>
      <c r="L507" s="3"/>
      <c r="M507" s="3"/>
    </row>
    <row r="508" spans="6:13" x14ac:dyDescent="0.2">
      <c r="F508" s="3"/>
      <c r="G508" s="3"/>
      <c r="H508" s="3"/>
      <c r="I508" s="3"/>
      <c r="J508" s="3"/>
      <c r="K508" s="3"/>
      <c r="L508" s="3"/>
      <c r="M508" s="3"/>
    </row>
    <row r="509" spans="6:13" x14ac:dyDescent="0.2">
      <c r="F509" s="3"/>
      <c r="G509" s="3"/>
      <c r="H509" s="3"/>
      <c r="I509" s="3"/>
      <c r="J509" s="3"/>
      <c r="K509" s="3"/>
      <c r="L509" s="3"/>
      <c r="M509" s="3"/>
    </row>
    <row r="510" spans="6:13" x14ac:dyDescent="0.2">
      <c r="F510" s="3"/>
      <c r="G510" s="3"/>
      <c r="H510" s="3"/>
      <c r="I510" s="3"/>
      <c r="J510" s="3"/>
      <c r="K510" s="3"/>
      <c r="L510" s="3"/>
      <c r="M510" s="3"/>
    </row>
    <row r="511" spans="6:13" x14ac:dyDescent="0.2">
      <c r="F511" s="3"/>
      <c r="G511" s="3"/>
      <c r="H511" s="3"/>
      <c r="I511" s="3"/>
      <c r="J511" s="3"/>
      <c r="K511" s="3"/>
      <c r="L511" s="3"/>
      <c r="M511" s="3"/>
    </row>
    <row r="512" spans="6:13" x14ac:dyDescent="0.2">
      <c r="F512" s="3"/>
      <c r="G512" s="3"/>
      <c r="H512" s="3"/>
      <c r="I512" s="3"/>
      <c r="J512" s="3"/>
      <c r="K512" s="3"/>
      <c r="L512" s="3"/>
      <c r="M512" s="3"/>
    </row>
    <row r="513" spans="6:13" x14ac:dyDescent="0.2">
      <c r="F513" s="3"/>
      <c r="G513" s="3"/>
      <c r="H513" s="3"/>
      <c r="I513" s="3"/>
      <c r="J513" s="3"/>
      <c r="K513" s="3"/>
      <c r="L513" s="3"/>
      <c r="M513" s="3"/>
    </row>
    <row r="514" spans="6:13" x14ac:dyDescent="0.2">
      <c r="F514" s="3"/>
      <c r="G514" s="3"/>
      <c r="H514" s="3"/>
      <c r="I514" s="3"/>
      <c r="J514" s="3"/>
      <c r="K514" s="3"/>
      <c r="L514" s="3"/>
      <c r="M514" s="3"/>
    </row>
    <row r="515" spans="6:13" x14ac:dyDescent="0.2">
      <c r="F515" s="3"/>
      <c r="G515" s="3"/>
      <c r="H515" s="3"/>
      <c r="I515" s="3"/>
      <c r="J515" s="3"/>
      <c r="K515" s="3"/>
      <c r="L515" s="3"/>
      <c r="M515" s="3"/>
    </row>
    <row r="516" spans="6:13" x14ac:dyDescent="0.2">
      <c r="F516" s="3"/>
      <c r="G516" s="3"/>
      <c r="H516" s="3"/>
      <c r="I516" s="3"/>
      <c r="J516" s="3"/>
      <c r="K516" s="3"/>
      <c r="L516" s="3"/>
      <c r="M516" s="3"/>
    </row>
    <row r="517" spans="6:13" x14ac:dyDescent="0.2">
      <c r="F517" s="3"/>
      <c r="G517" s="3"/>
      <c r="H517" s="3"/>
      <c r="I517" s="3"/>
      <c r="J517" s="3"/>
      <c r="K517" s="3"/>
      <c r="L517" s="3"/>
      <c r="M517" s="3"/>
    </row>
    <row r="518" spans="6:13" x14ac:dyDescent="0.2">
      <c r="F518" s="3"/>
      <c r="G518" s="3"/>
      <c r="H518" s="3"/>
      <c r="I518" s="3"/>
      <c r="J518" s="3"/>
      <c r="K518" s="3"/>
      <c r="L518" s="3"/>
      <c r="M518" s="3"/>
    </row>
    <row r="519" spans="6:13" x14ac:dyDescent="0.2">
      <c r="F519" s="3"/>
      <c r="G519" s="3"/>
      <c r="H519" s="3"/>
      <c r="I519" s="3"/>
      <c r="J519" s="3"/>
      <c r="K519" s="3"/>
      <c r="L519" s="3"/>
      <c r="M519" s="3"/>
    </row>
    <row r="520" spans="6:13" x14ac:dyDescent="0.2">
      <c r="F520" s="3"/>
      <c r="G520" s="3"/>
      <c r="H520" s="3"/>
      <c r="I520" s="3"/>
      <c r="J520" s="3"/>
      <c r="K520" s="3"/>
      <c r="L520" s="3"/>
      <c r="M520" s="3"/>
    </row>
    <row r="521" spans="6:13" x14ac:dyDescent="0.2">
      <c r="F521" s="3"/>
      <c r="G521" s="3"/>
      <c r="H521" s="3"/>
      <c r="I521" s="3"/>
      <c r="J521" s="3"/>
      <c r="K521" s="3"/>
      <c r="L521" s="3"/>
      <c r="M521" s="3"/>
    </row>
    <row r="522" spans="6:13" x14ac:dyDescent="0.2">
      <c r="F522" s="3"/>
      <c r="G522" s="3"/>
      <c r="H522" s="3"/>
      <c r="I522" s="3"/>
      <c r="J522" s="3"/>
      <c r="K522" s="3"/>
      <c r="L522" s="3"/>
      <c r="M522" s="3"/>
    </row>
    <row r="523" spans="6:13" x14ac:dyDescent="0.2">
      <c r="F523" s="3"/>
      <c r="G523" s="3"/>
      <c r="H523" s="3"/>
      <c r="I523" s="3"/>
      <c r="J523" s="3"/>
      <c r="K523" s="3"/>
      <c r="L523" s="3"/>
      <c r="M523" s="3"/>
    </row>
    <row r="524" spans="6:13" x14ac:dyDescent="0.2">
      <c r="F524" s="3"/>
      <c r="G524" s="3"/>
      <c r="H524" s="3"/>
      <c r="I524" s="3"/>
      <c r="J524" s="3"/>
      <c r="K524" s="3"/>
      <c r="L524" s="3"/>
      <c r="M524" s="3"/>
    </row>
    <row r="525" spans="6:13" x14ac:dyDescent="0.2">
      <c r="F525" s="3"/>
      <c r="G525" s="3"/>
      <c r="H525" s="3"/>
      <c r="I525" s="3"/>
      <c r="J525" s="3"/>
      <c r="K525" s="3"/>
      <c r="L525" s="3"/>
      <c r="M525" s="3"/>
    </row>
    <row r="526" spans="6:13" x14ac:dyDescent="0.2">
      <c r="F526" s="3"/>
      <c r="G526" s="3"/>
      <c r="H526" s="3"/>
      <c r="I526" s="3"/>
      <c r="J526" s="3"/>
      <c r="K526" s="3"/>
      <c r="L526" s="3"/>
      <c r="M526" s="3"/>
    </row>
    <row r="527" spans="6:13" x14ac:dyDescent="0.2">
      <c r="F527" s="3"/>
      <c r="G527" s="3"/>
      <c r="H527" s="3"/>
      <c r="I527" s="3"/>
      <c r="J527" s="3"/>
      <c r="K527" s="3"/>
      <c r="L527" s="3"/>
      <c r="M527" s="3"/>
    </row>
    <row r="528" spans="6:13" x14ac:dyDescent="0.2">
      <c r="F528" s="3"/>
      <c r="G528" s="3"/>
      <c r="H528" s="3"/>
      <c r="I528" s="3"/>
      <c r="J528" s="3"/>
      <c r="K528" s="3"/>
      <c r="L528" s="3"/>
      <c r="M528" s="3"/>
    </row>
    <row r="529" spans="6:13" x14ac:dyDescent="0.2">
      <c r="F529" s="3"/>
      <c r="G529" s="3"/>
      <c r="H529" s="3"/>
      <c r="I529" s="3"/>
      <c r="J529" s="3"/>
      <c r="K529" s="3"/>
      <c r="L529" s="3"/>
      <c r="M529" s="3"/>
    </row>
    <row r="530" spans="6:13" x14ac:dyDescent="0.2">
      <c r="F530" s="3"/>
      <c r="G530" s="3"/>
      <c r="H530" s="3"/>
      <c r="I530" s="3"/>
      <c r="J530" s="3"/>
      <c r="K530" s="3"/>
      <c r="L530" s="3"/>
      <c r="M530" s="3"/>
    </row>
    <row r="531" spans="6:13" x14ac:dyDescent="0.2">
      <c r="F531" s="3"/>
      <c r="G531" s="3"/>
      <c r="H531" s="3"/>
      <c r="I531" s="3"/>
      <c r="J531" s="3"/>
      <c r="K531" s="3"/>
      <c r="L531" s="3"/>
      <c r="M531" s="3"/>
    </row>
    <row r="532" spans="6:13" x14ac:dyDescent="0.2">
      <c r="F532" s="3"/>
      <c r="G532" s="3"/>
      <c r="H532" s="3"/>
      <c r="I532" s="3"/>
      <c r="J532" s="3"/>
      <c r="K532" s="3"/>
      <c r="L532" s="3"/>
      <c r="M532" s="3"/>
    </row>
    <row r="533" spans="6:13" x14ac:dyDescent="0.2">
      <c r="F533" s="3"/>
      <c r="G533" s="3"/>
      <c r="H533" s="3"/>
      <c r="I533" s="3"/>
      <c r="J533" s="3"/>
      <c r="K533" s="3"/>
      <c r="L533" s="3"/>
      <c r="M533" s="3"/>
    </row>
    <row r="534" spans="6:13" x14ac:dyDescent="0.2">
      <c r="F534" s="3"/>
      <c r="G534" s="3"/>
      <c r="H534" s="3"/>
      <c r="I534" s="3"/>
      <c r="J534" s="3"/>
      <c r="K534" s="3"/>
      <c r="L534" s="3"/>
      <c r="M534" s="3"/>
    </row>
    <row r="535" spans="6:13" x14ac:dyDescent="0.2">
      <c r="F535" s="3"/>
      <c r="G535" s="3"/>
      <c r="H535" s="3"/>
      <c r="I535" s="3"/>
      <c r="J535" s="3"/>
      <c r="K535" s="3"/>
      <c r="L535" s="3"/>
      <c r="M535" s="3"/>
    </row>
    <row r="536" spans="6:13" x14ac:dyDescent="0.2">
      <c r="F536" s="3"/>
      <c r="G536" s="3"/>
      <c r="H536" s="3"/>
      <c r="I536" s="3"/>
      <c r="J536" s="3"/>
      <c r="K536" s="3"/>
      <c r="L536" s="3"/>
      <c r="M536" s="3"/>
    </row>
    <row r="537" spans="6:13" x14ac:dyDescent="0.2">
      <c r="F537" s="3"/>
      <c r="G537" s="3"/>
      <c r="H537" s="3"/>
      <c r="I537" s="3"/>
      <c r="J537" s="3"/>
      <c r="K537" s="3"/>
      <c r="L537" s="3"/>
      <c r="M537" s="3"/>
    </row>
    <row r="538" spans="6:13" x14ac:dyDescent="0.2">
      <c r="F538" s="3"/>
      <c r="G538" s="3"/>
      <c r="H538" s="3"/>
      <c r="I538" s="3"/>
      <c r="J538" s="3"/>
      <c r="K538" s="3"/>
      <c r="L538" s="3"/>
      <c r="M538" s="3"/>
    </row>
    <row r="539" spans="6:13" x14ac:dyDescent="0.2">
      <c r="F539" s="3"/>
      <c r="G539" s="3"/>
      <c r="H539" s="3"/>
      <c r="I539" s="3"/>
      <c r="J539" s="3"/>
      <c r="K539" s="3"/>
      <c r="L539" s="3"/>
      <c r="M539" s="3"/>
    </row>
    <row r="540" spans="6:13" x14ac:dyDescent="0.2">
      <c r="F540" s="3"/>
      <c r="G540" s="3"/>
      <c r="H540" s="3"/>
      <c r="I540" s="3"/>
      <c r="J540" s="3"/>
      <c r="K540" s="3"/>
      <c r="L540" s="3"/>
      <c r="M540" s="3"/>
    </row>
    <row r="541" spans="6:13" x14ac:dyDescent="0.2">
      <c r="F541" s="3"/>
      <c r="G541" s="3"/>
      <c r="H541" s="3"/>
      <c r="I541" s="3"/>
      <c r="J541" s="3"/>
      <c r="K541" s="3"/>
      <c r="L541" s="3"/>
      <c r="M541" s="3"/>
    </row>
    <row r="542" spans="6:13" x14ac:dyDescent="0.2">
      <c r="F542" s="3"/>
      <c r="G542" s="3"/>
      <c r="H542" s="3"/>
      <c r="I542" s="3"/>
      <c r="J542" s="3"/>
      <c r="K542" s="3"/>
      <c r="L542" s="3"/>
      <c r="M542" s="3"/>
    </row>
    <row r="543" spans="6:13" x14ac:dyDescent="0.2">
      <c r="F543" s="3"/>
      <c r="G543" s="3"/>
      <c r="H543" s="3"/>
      <c r="I543" s="3"/>
      <c r="J543" s="3"/>
      <c r="K543" s="3"/>
      <c r="L543" s="3"/>
      <c r="M543" s="3"/>
    </row>
    <row r="544" spans="6:13" x14ac:dyDescent="0.2">
      <c r="F544" s="3"/>
      <c r="G544" s="3"/>
      <c r="H544" s="3"/>
      <c r="I544" s="3"/>
      <c r="J544" s="3"/>
      <c r="K544" s="3"/>
      <c r="L544" s="3"/>
      <c r="M544" s="3"/>
    </row>
    <row r="545" spans="6:13" x14ac:dyDescent="0.2">
      <c r="F545" s="3"/>
      <c r="G545" s="3"/>
      <c r="H545" s="3"/>
      <c r="I545" s="3"/>
      <c r="J545" s="3"/>
      <c r="K545" s="3"/>
      <c r="L545" s="3"/>
      <c r="M545" s="3"/>
    </row>
    <row r="546" spans="6:13" x14ac:dyDescent="0.2">
      <c r="F546" s="3"/>
      <c r="G546" s="3"/>
      <c r="H546" s="3"/>
      <c r="I546" s="3"/>
      <c r="J546" s="3"/>
      <c r="K546" s="3"/>
      <c r="L546" s="3"/>
      <c r="M546" s="3"/>
    </row>
    <row r="547" spans="6:13" x14ac:dyDescent="0.2">
      <c r="F547" s="3"/>
      <c r="G547" s="3"/>
      <c r="H547" s="3"/>
      <c r="I547" s="3"/>
      <c r="J547" s="3"/>
      <c r="K547" s="3"/>
      <c r="L547" s="3"/>
      <c r="M547" s="3"/>
    </row>
    <row r="548" spans="6:13" x14ac:dyDescent="0.2">
      <c r="F548" s="3"/>
      <c r="G548" s="3"/>
      <c r="H548" s="3"/>
      <c r="I548" s="3"/>
      <c r="J548" s="3"/>
      <c r="K548" s="3"/>
      <c r="L548" s="3"/>
      <c r="M548" s="3"/>
    </row>
    <row r="549" spans="6:13" x14ac:dyDescent="0.2">
      <c r="F549" s="3"/>
      <c r="G549" s="3"/>
      <c r="H549" s="3"/>
      <c r="I549" s="3"/>
      <c r="J549" s="3"/>
      <c r="K549" s="3"/>
      <c r="L549" s="3"/>
      <c r="M549" s="3"/>
    </row>
    <row r="550" spans="6:13" x14ac:dyDescent="0.2">
      <c r="F550" s="3"/>
      <c r="G550" s="3"/>
      <c r="H550" s="3"/>
      <c r="I550" s="3"/>
      <c r="J550" s="3"/>
      <c r="K550" s="3"/>
      <c r="L550" s="3"/>
      <c r="M550" s="3"/>
    </row>
    <row r="551" spans="6:13" x14ac:dyDescent="0.2">
      <c r="F551" s="3"/>
      <c r="G551" s="3"/>
      <c r="H551" s="3"/>
      <c r="I551" s="3"/>
      <c r="J551" s="3"/>
      <c r="K551" s="3"/>
      <c r="L551" s="3"/>
      <c r="M551" s="3"/>
    </row>
    <row r="552" spans="6:13" x14ac:dyDescent="0.2">
      <c r="F552" s="3"/>
      <c r="G552" s="3"/>
      <c r="H552" s="3"/>
      <c r="I552" s="3"/>
      <c r="J552" s="3"/>
      <c r="K552" s="3"/>
      <c r="L552" s="3"/>
      <c r="M552" s="3"/>
    </row>
    <row r="553" spans="6:13" x14ac:dyDescent="0.2">
      <c r="F553" s="3"/>
      <c r="G553" s="3"/>
      <c r="H553" s="3"/>
      <c r="I553" s="3"/>
      <c r="J553" s="3"/>
      <c r="K553" s="3"/>
      <c r="L553" s="3"/>
      <c r="M553" s="3"/>
    </row>
    <row r="554" spans="6:13" x14ac:dyDescent="0.2">
      <c r="F554" s="3"/>
      <c r="G554" s="3"/>
      <c r="H554" s="3"/>
      <c r="I554" s="3"/>
      <c r="J554" s="3"/>
      <c r="K554" s="3"/>
      <c r="L554" s="3"/>
      <c r="M554" s="3"/>
    </row>
    <row r="555" spans="6:13" x14ac:dyDescent="0.2">
      <c r="F555" s="3"/>
      <c r="G555" s="3"/>
      <c r="H555" s="3"/>
      <c r="I555" s="3"/>
      <c r="J555" s="3"/>
      <c r="K555" s="3"/>
      <c r="L555" s="3"/>
      <c r="M555" s="3"/>
    </row>
    <row r="556" spans="6:13" x14ac:dyDescent="0.2">
      <c r="F556" s="3"/>
      <c r="G556" s="3"/>
      <c r="H556" s="3"/>
      <c r="I556" s="3"/>
      <c r="J556" s="3"/>
      <c r="K556" s="3"/>
      <c r="L556" s="3"/>
      <c r="M556" s="3"/>
    </row>
    <row r="557" spans="6:13" x14ac:dyDescent="0.2">
      <c r="F557" s="3"/>
      <c r="G557" s="3"/>
      <c r="H557" s="3"/>
      <c r="I557" s="3"/>
      <c r="J557" s="3"/>
      <c r="K557" s="3"/>
      <c r="L557" s="3"/>
      <c r="M557" s="3"/>
    </row>
    <row r="558" spans="6:13" x14ac:dyDescent="0.2">
      <c r="F558" s="3"/>
      <c r="G558" s="3"/>
      <c r="H558" s="3"/>
      <c r="I558" s="3"/>
      <c r="J558" s="3"/>
      <c r="K558" s="3"/>
      <c r="L558" s="3"/>
      <c r="M558" s="3"/>
    </row>
    <row r="559" spans="6:13" x14ac:dyDescent="0.2">
      <c r="F559" s="3"/>
      <c r="G559" s="3"/>
      <c r="H559" s="3"/>
      <c r="I559" s="3"/>
      <c r="J559" s="3"/>
      <c r="K559" s="3"/>
      <c r="L559" s="3"/>
      <c r="M559" s="3"/>
    </row>
    <row r="560" spans="6:13" x14ac:dyDescent="0.2">
      <c r="F560" s="3"/>
      <c r="G560" s="3"/>
      <c r="H560" s="3"/>
      <c r="I560" s="3"/>
      <c r="J560" s="3"/>
      <c r="K560" s="3"/>
      <c r="L560" s="3"/>
      <c r="M560" s="3"/>
    </row>
    <row r="561" spans="6:13" x14ac:dyDescent="0.2">
      <c r="F561" s="3"/>
      <c r="G561" s="3"/>
      <c r="H561" s="3"/>
      <c r="I561" s="3"/>
      <c r="J561" s="3"/>
      <c r="K561" s="3"/>
      <c r="L561" s="3"/>
      <c r="M561" s="3"/>
    </row>
    <row r="562" spans="6:13" x14ac:dyDescent="0.2">
      <c r="F562" s="3"/>
      <c r="G562" s="3"/>
      <c r="H562" s="3"/>
      <c r="I562" s="3"/>
      <c r="J562" s="3"/>
      <c r="K562" s="3"/>
      <c r="L562" s="3"/>
      <c r="M562" s="3"/>
    </row>
    <row r="563" spans="6:13" x14ac:dyDescent="0.2">
      <c r="F563" s="3"/>
      <c r="G563" s="3"/>
      <c r="H563" s="3"/>
      <c r="I563" s="3"/>
      <c r="J563" s="3"/>
      <c r="K563" s="3"/>
      <c r="L563" s="3"/>
      <c r="M563" s="3"/>
    </row>
    <row r="564" spans="6:13" x14ac:dyDescent="0.2">
      <c r="F564" s="3"/>
      <c r="G564" s="3"/>
      <c r="H564" s="3"/>
      <c r="I564" s="3"/>
      <c r="J564" s="3"/>
      <c r="K564" s="3"/>
      <c r="L564" s="3"/>
      <c r="M564" s="3"/>
    </row>
    <row r="565" spans="6:13" x14ac:dyDescent="0.2">
      <c r="F565" s="3"/>
      <c r="G565" s="3"/>
      <c r="H565" s="3"/>
      <c r="I565" s="3"/>
      <c r="J565" s="3"/>
      <c r="K565" s="3"/>
      <c r="L565" s="3"/>
      <c r="M565" s="3"/>
    </row>
    <row r="566" spans="6:13" x14ac:dyDescent="0.2">
      <c r="F566" s="3"/>
      <c r="G566" s="3"/>
      <c r="H566" s="3"/>
      <c r="I566" s="3"/>
      <c r="J566" s="3"/>
      <c r="K566" s="3"/>
      <c r="L566" s="3"/>
      <c r="M566" s="3"/>
    </row>
    <row r="567" spans="6:13" x14ac:dyDescent="0.2">
      <c r="F567" s="3"/>
      <c r="G567" s="3"/>
      <c r="H567" s="3"/>
      <c r="I567" s="3"/>
      <c r="J567" s="3"/>
      <c r="K567" s="3"/>
      <c r="L567" s="3"/>
      <c r="M567" s="3"/>
    </row>
    <row r="568" spans="6:13" x14ac:dyDescent="0.2">
      <c r="F568" s="3"/>
      <c r="G568" s="3"/>
      <c r="H568" s="3"/>
      <c r="I568" s="3"/>
      <c r="J568" s="3"/>
      <c r="K568" s="3"/>
      <c r="L568" s="3"/>
      <c r="M568" s="3"/>
    </row>
    <row r="569" spans="6:13" x14ac:dyDescent="0.2">
      <c r="F569" s="3"/>
      <c r="G569" s="3"/>
      <c r="H569" s="3"/>
      <c r="I569" s="3"/>
      <c r="J569" s="3"/>
      <c r="K569" s="3"/>
      <c r="L569" s="3"/>
      <c r="M569" s="3"/>
    </row>
    <row r="570" spans="6:13" x14ac:dyDescent="0.2">
      <c r="F570" s="3"/>
      <c r="G570" s="3"/>
      <c r="H570" s="3"/>
      <c r="I570" s="3"/>
      <c r="J570" s="3"/>
      <c r="K570" s="3"/>
      <c r="L570" s="3"/>
      <c r="M570" s="3"/>
    </row>
    <row r="571" spans="6:13" x14ac:dyDescent="0.2">
      <c r="F571" s="3"/>
      <c r="G571" s="3"/>
      <c r="H571" s="3"/>
      <c r="I571" s="3"/>
      <c r="J571" s="3"/>
      <c r="K571" s="3"/>
      <c r="L571" s="3"/>
      <c r="M571" s="3"/>
    </row>
    <row r="572" spans="6:13" x14ac:dyDescent="0.2">
      <c r="F572" s="3"/>
      <c r="G572" s="3"/>
      <c r="H572" s="3"/>
      <c r="I572" s="3"/>
      <c r="J572" s="3"/>
      <c r="K572" s="3"/>
      <c r="L572" s="3"/>
      <c r="M572" s="3"/>
    </row>
    <row r="573" spans="6:13" x14ac:dyDescent="0.2">
      <c r="F573" s="3"/>
      <c r="G573" s="3"/>
      <c r="H573" s="3"/>
      <c r="I573" s="3"/>
      <c r="J573" s="3"/>
      <c r="K573" s="3"/>
      <c r="L573" s="3"/>
      <c r="M573" s="3"/>
    </row>
    <row r="574" spans="6:13" x14ac:dyDescent="0.2">
      <c r="F574" s="3"/>
      <c r="G574" s="3"/>
      <c r="H574" s="3"/>
      <c r="I574" s="3"/>
      <c r="J574" s="3"/>
      <c r="K574" s="3"/>
      <c r="L574" s="3"/>
      <c r="M574" s="3"/>
    </row>
    <row r="575" spans="6:13" x14ac:dyDescent="0.2">
      <c r="F575" s="3"/>
      <c r="G575" s="3"/>
      <c r="H575" s="3"/>
      <c r="I575" s="3"/>
      <c r="J575" s="3"/>
      <c r="K575" s="3"/>
      <c r="L575" s="3"/>
      <c r="M575" s="3"/>
    </row>
    <row r="576" spans="6:13" x14ac:dyDescent="0.2">
      <c r="F576" s="3"/>
      <c r="G576" s="3"/>
      <c r="H576" s="3"/>
      <c r="I576" s="3"/>
      <c r="J576" s="3"/>
      <c r="K576" s="3"/>
      <c r="L576" s="3"/>
      <c r="M576" s="3"/>
    </row>
    <row r="577" spans="6:13" x14ac:dyDescent="0.2">
      <c r="F577" s="3"/>
      <c r="G577" s="3"/>
      <c r="H577" s="3"/>
      <c r="I577" s="3"/>
      <c r="J577" s="3"/>
      <c r="K577" s="3"/>
      <c r="L577" s="3"/>
      <c r="M577" s="3"/>
    </row>
    <row r="578" spans="6:13" x14ac:dyDescent="0.2">
      <c r="F578" s="3"/>
      <c r="G578" s="3"/>
      <c r="H578" s="3"/>
      <c r="I578" s="3"/>
      <c r="J578" s="3"/>
      <c r="K578" s="3"/>
      <c r="L578" s="3"/>
      <c r="M578" s="3"/>
    </row>
    <row r="579" spans="6:13" x14ac:dyDescent="0.2">
      <c r="F579" s="3"/>
      <c r="G579" s="3"/>
      <c r="H579" s="3"/>
      <c r="I579" s="3"/>
      <c r="J579" s="3"/>
      <c r="K579" s="3"/>
      <c r="L579" s="3"/>
      <c r="M579" s="3"/>
    </row>
    <row r="580" spans="6:13" x14ac:dyDescent="0.2">
      <c r="F580" s="3"/>
      <c r="G580" s="3"/>
      <c r="H580" s="3"/>
      <c r="I580" s="3"/>
      <c r="J580" s="3"/>
      <c r="K580" s="3"/>
      <c r="L580" s="3"/>
      <c r="M580" s="3"/>
    </row>
    <row r="581" spans="6:13" x14ac:dyDescent="0.2">
      <c r="F581" s="3"/>
      <c r="G581" s="3"/>
      <c r="H581" s="3"/>
      <c r="I581" s="3"/>
      <c r="J581" s="3"/>
      <c r="K581" s="3"/>
      <c r="L581" s="3"/>
      <c r="M581" s="3"/>
    </row>
    <row r="582" spans="6:13" x14ac:dyDescent="0.2">
      <c r="F582" s="3"/>
      <c r="G582" s="3"/>
      <c r="H582" s="3"/>
      <c r="I582" s="3"/>
      <c r="J582" s="3"/>
      <c r="K582" s="3"/>
      <c r="L582" s="3"/>
      <c r="M582" s="3"/>
    </row>
    <row r="583" spans="6:13" x14ac:dyDescent="0.2">
      <c r="F583" s="3"/>
      <c r="G583" s="3"/>
      <c r="H583" s="3"/>
      <c r="I583" s="3"/>
      <c r="J583" s="3"/>
      <c r="K583" s="3"/>
      <c r="L583" s="3"/>
      <c r="M583" s="3"/>
    </row>
    <row r="584" spans="6:13" x14ac:dyDescent="0.2">
      <c r="F584" s="3"/>
      <c r="G584" s="3"/>
      <c r="H584" s="3"/>
      <c r="I584" s="3"/>
      <c r="J584" s="3"/>
      <c r="K584" s="3"/>
      <c r="L584" s="3"/>
      <c r="M584" s="3"/>
    </row>
    <row r="585" spans="6:13" x14ac:dyDescent="0.2">
      <c r="F585" s="3"/>
      <c r="G585" s="3"/>
      <c r="H585" s="3"/>
      <c r="I585" s="3"/>
      <c r="J585" s="3"/>
      <c r="K585" s="3"/>
      <c r="L585" s="3"/>
      <c r="M585" s="3"/>
    </row>
    <row r="586" spans="6:13" x14ac:dyDescent="0.2">
      <c r="F586" s="3"/>
      <c r="G586" s="3"/>
      <c r="H586" s="3"/>
      <c r="I586" s="3"/>
      <c r="J586" s="3"/>
      <c r="K586" s="3"/>
      <c r="L586" s="3"/>
      <c r="M586" s="3"/>
    </row>
    <row r="587" spans="6:13" x14ac:dyDescent="0.2">
      <c r="F587" s="3"/>
      <c r="G587" s="3"/>
      <c r="H587" s="3"/>
      <c r="I587" s="3"/>
      <c r="J587" s="3"/>
      <c r="K587" s="3"/>
      <c r="L587" s="3"/>
      <c r="M587" s="3"/>
    </row>
    <row r="588" spans="6:13" x14ac:dyDescent="0.2">
      <c r="F588" s="3"/>
      <c r="G588" s="3"/>
      <c r="H588" s="3"/>
      <c r="I588" s="3"/>
      <c r="J588" s="3"/>
      <c r="K588" s="3"/>
      <c r="L588" s="3"/>
      <c r="M588" s="3"/>
    </row>
    <row r="589" spans="6:13" x14ac:dyDescent="0.2">
      <c r="F589" s="3"/>
      <c r="G589" s="3"/>
      <c r="H589" s="3"/>
      <c r="I589" s="3"/>
      <c r="J589" s="3"/>
      <c r="K589" s="3"/>
      <c r="L589" s="3"/>
      <c r="M589" s="3"/>
    </row>
    <row r="590" spans="6:13" x14ac:dyDescent="0.2">
      <c r="F590" s="3"/>
      <c r="G590" s="3"/>
      <c r="H590" s="3"/>
      <c r="I590" s="3"/>
      <c r="J590" s="3"/>
      <c r="K590" s="3"/>
      <c r="L590" s="3"/>
      <c r="M590" s="3"/>
    </row>
    <row r="591" spans="6:13" x14ac:dyDescent="0.2">
      <c r="F591" s="3"/>
      <c r="G591" s="3"/>
      <c r="H591" s="3"/>
      <c r="I591" s="3"/>
      <c r="J591" s="3"/>
      <c r="K591" s="3"/>
      <c r="L591" s="3"/>
      <c r="M591" s="3"/>
    </row>
    <row r="592" spans="6:13" x14ac:dyDescent="0.2">
      <c r="F592" s="3"/>
      <c r="G592" s="3"/>
      <c r="H592" s="3"/>
      <c r="I592" s="3"/>
      <c r="J592" s="3"/>
      <c r="K592" s="3"/>
      <c r="L592" s="3"/>
      <c r="M592" s="3"/>
    </row>
    <row r="593" spans="6:13" x14ac:dyDescent="0.2">
      <c r="F593" s="3"/>
      <c r="G593" s="3"/>
      <c r="H593" s="3"/>
      <c r="I593" s="3"/>
      <c r="J593" s="3"/>
      <c r="K593" s="3"/>
      <c r="L593" s="3"/>
      <c r="M593" s="3"/>
    </row>
    <row r="594" spans="6:13" x14ac:dyDescent="0.2">
      <c r="F594" s="3"/>
      <c r="G594" s="3"/>
      <c r="H594" s="3"/>
      <c r="I594" s="3"/>
      <c r="J594" s="3"/>
      <c r="K594" s="3"/>
      <c r="L594" s="3"/>
      <c r="M594" s="3"/>
    </row>
    <row r="595" spans="6:13" x14ac:dyDescent="0.2">
      <c r="F595" s="3"/>
      <c r="G595" s="3"/>
      <c r="H595" s="3"/>
      <c r="I595" s="3"/>
      <c r="J595" s="3"/>
      <c r="K595" s="3"/>
      <c r="L595" s="3"/>
      <c r="M595" s="3"/>
    </row>
    <row r="596" spans="6:13" x14ac:dyDescent="0.2">
      <c r="G596" s="3"/>
      <c r="H596" s="3"/>
      <c r="I596" s="3"/>
      <c r="J596" s="3"/>
    </row>
    <row r="597" spans="6:13" x14ac:dyDescent="0.2">
      <c r="G597" s="3"/>
      <c r="H597" s="3"/>
      <c r="I597" s="3"/>
      <c r="J597" s="3"/>
    </row>
  </sheetData>
  <pageMargins left="0.78740157480314965" right="0.39370078740157483" top="0.59055118110236227" bottom="0.39370078740157483" header="0.51181102362204722" footer="0.51181102362204722"/>
  <pageSetup paperSize="9" scale="74" orientation="landscape" r:id="rId1"/>
  <headerFooter alignWithMargins="0"/>
  <rowBreaks count="2" manualBreakCount="2">
    <brk id="51" max="11" man="1"/>
    <brk id="10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5"/>
  <sheetViews>
    <sheetView tabSelected="1" zoomScaleNormal="100" zoomScaleSheetLayoutView="100" workbookViewId="0">
      <pane xSplit="2" ySplit="4" topLeftCell="C17" activePane="bottomRight" state="frozen"/>
      <selection activeCell="X17" sqref="X17"/>
      <selection pane="topRight" activeCell="X17" sqref="X17"/>
      <selection pane="bottomLeft" activeCell="X17" sqref="X17"/>
      <selection pane="bottomRight" activeCell="I28" sqref="I28"/>
    </sheetView>
  </sheetViews>
  <sheetFormatPr defaultRowHeight="12.75" x14ac:dyDescent="0.2"/>
  <cols>
    <col min="1" max="1" width="3.7109375" style="2" customWidth="1"/>
    <col min="2" max="3" width="9.7109375" style="1" customWidth="1"/>
    <col min="4" max="4" width="40.7109375" customWidth="1"/>
    <col min="5" max="5" width="10.7109375" customWidth="1"/>
    <col min="6" max="9" width="11.85546875" customWidth="1"/>
    <col min="10" max="10" width="13.28515625" customWidth="1"/>
    <col min="11" max="11" width="13.140625" customWidth="1"/>
    <col min="12" max="12" width="13.28515625" customWidth="1"/>
    <col min="16" max="16" width="9.5703125" bestFit="1" customWidth="1"/>
  </cols>
  <sheetData>
    <row r="1" spans="1:12" ht="15.75" x14ac:dyDescent="0.25">
      <c r="B1" s="50" t="s">
        <v>294</v>
      </c>
      <c r="D1" s="49"/>
    </row>
    <row r="3" spans="1:12" x14ac:dyDescent="0.2">
      <c r="A3" s="46"/>
      <c r="B3" s="47" t="s">
        <v>98</v>
      </c>
      <c r="C3" s="47" t="s">
        <v>96</v>
      </c>
      <c r="D3" s="47" t="s">
        <v>95</v>
      </c>
      <c r="E3" s="47" t="s">
        <v>94</v>
      </c>
      <c r="F3" s="47" t="s">
        <v>261</v>
      </c>
      <c r="G3" s="47" t="s">
        <v>261</v>
      </c>
      <c r="H3" s="47" t="s">
        <v>93</v>
      </c>
      <c r="I3" s="48" t="s">
        <v>261</v>
      </c>
      <c r="J3" s="47" t="s">
        <v>93</v>
      </c>
      <c r="K3" s="47" t="s">
        <v>93</v>
      </c>
      <c r="L3" s="47" t="s">
        <v>93</v>
      </c>
    </row>
    <row r="4" spans="1:12" x14ac:dyDescent="0.2">
      <c r="A4" s="46"/>
      <c r="B4" s="44" t="s">
        <v>92</v>
      </c>
      <c r="C4" s="44" t="s">
        <v>91</v>
      </c>
      <c r="D4" s="44"/>
      <c r="E4" s="44">
        <v>2016</v>
      </c>
      <c r="F4" s="44">
        <v>2017</v>
      </c>
      <c r="G4" s="44">
        <v>2018</v>
      </c>
      <c r="H4" s="44">
        <v>2019</v>
      </c>
      <c r="I4" s="45">
        <v>2019</v>
      </c>
      <c r="J4" s="44">
        <v>2020</v>
      </c>
      <c r="K4" s="44">
        <v>2021</v>
      </c>
      <c r="L4" s="44">
        <v>2022</v>
      </c>
    </row>
    <row r="5" spans="1:12" x14ac:dyDescent="0.2">
      <c r="A5" s="131"/>
      <c r="B5" s="15"/>
      <c r="C5" s="15"/>
      <c r="D5" s="15"/>
      <c r="E5" s="132"/>
      <c r="F5" s="41"/>
      <c r="G5" s="41"/>
      <c r="H5" s="41"/>
      <c r="I5" s="42"/>
      <c r="J5" s="132"/>
      <c r="K5" s="132"/>
      <c r="L5" s="132"/>
    </row>
    <row r="6" spans="1:12" x14ac:dyDescent="0.2">
      <c r="A6" s="4"/>
      <c r="B6" s="11"/>
      <c r="C6" s="11"/>
      <c r="D6" s="37" t="s">
        <v>137</v>
      </c>
      <c r="E6" s="41"/>
      <c r="F6" s="41"/>
      <c r="G6" s="41"/>
      <c r="H6" s="41"/>
      <c r="I6" s="42"/>
      <c r="J6" s="41"/>
      <c r="K6" s="41"/>
      <c r="L6" s="41"/>
    </row>
    <row r="7" spans="1:12" x14ac:dyDescent="0.2">
      <c r="A7" s="4"/>
      <c r="B7" s="11"/>
      <c r="C7" s="11"/>
      <c r="D7" s="10"/>
      <c r="E7" s="41"/>
      <c r="F7" s="41"/>
      <c r="G7" s="41"/>
      <c r="H7" s="41"/>
      <c r="I7" s="42"/>
      <c r="J7" s="41"/>
      <c r="K7" s="41"/>
      <c r="L7" s="41"/>
    </row>
    <row r="8" spans="1:12" x14ac:dyDescent="0.2">
      <c r="A8" s="25"/>
      <c r="B8" s="24" t="s">
        <v>0</v>
      </c>
      <c r="C8" s="11"/>
      <c r="D8" s="19" t="s">
        <v>136</v>
      </c>
      <c r="E8" s="41"/>
      <c r="F8" s="41"/>
      <c r="G8" s="41"/>
      <c r="H8" s="41"/>
      <c r="I8" s="42"/>
      <c r="J8" s="41"/>
      <c r="K8" s="41"/>
      <c r="L8" s="41"/>
    </row>
    <row r="9" spans="1:12" x14ac:dyDescent="0.2">
      <c r="A9" s="25"/>
      <c r="B9" s="24"/>
      <c r="C9" s="11"/>
      <c r="D9" s="11"/>
      <c r="E9" s="41"/>
      <c r="F9" s="21"/>
      <c r="G9" s="21"/>
      <c r="H9" s="21"/>
      <c r="I9" s="27"/>
      <c r="J9" s="41"/>
      <c r="K9" s="41"/>
      <c r="L9" s="41"/>
    </row>
    <row r="10" spans="1:12" x14ac:dyDescent="0.2">
      <c r="A10" s="4" t="s">
        <v>0</v>
      </c>
      <c r="B10" s="28" t="s">
        <v>135</v>
      </c>
      <c r="C10" s="11"/>
      <c r="D10" s="29" t="s">
        <v>134</v>
      </c>
      <c r="E10" s="57">
        <v>93790.804590752246</v>
      </c>
      <c r="F10" s="57">
        <f>SUM(F11:F17)</f>
        <v>61080.373209799865</v>
      </c>
      <c r="G10" s="57">
        <v>41629.061590752244</v>
      </c>
      <c r="H10" s="57">
        <v>114502.89568599033</v>
      </c>
      <c r="I10" s="58">
        <f t="shared" ref="I10:K10" si="0">SUM(I11:I17)</f>
        <v>102416.89568599034</v>
      </c>
      <c r="J10" s="57">
        <f t="shared" si="0"/>
        <v>115553.48501932369</v>
      </c>
      <c r="K10" s="57">
        <f t="shared" si="0"/>
        <v>120403.32117805384</v>
      </c>
      <c r="L10" s="57">
        <f>SUM(L11:L17)</f>
        <v>127113.05622567289</v>
      </c>
    </row>
    <row r="11" spans="1:12" x14ac:dyDescent="0.2">
      <c r="A11" s="4"/>
      <c r="B11" s="61">
        <v>100</v>
      </c>
      <c r="C11" s="11"/>
      <c r="D11" s="29" t="s">
        <v>133</v>
      </c>
      <c r="E11" s="21">
        <v>7545.0291304347829</v>
      </c>
      <c r="F11" s="21">
        <f>'Activa 2019'!J179</f>
        <v>7147.949130434783</v>
      </c>
      <c r="G11" s="21">
        <v>6750.8691304347831</v>
      </c>
      <c r="H11" s="21">
        <v>6353.7891304347831</v>
      </c>
      <c r="I11" s="27">
        <f>'Activa 2019'!N179</f>
        <v>6353.7891304347831</v>
      </c>
      <c r="J11" s="21">
        <f>'Activa 2019'!P179</f>
        <v>5956.7091304347832</v>
      </c>
      <c r="K11" s="21">
        <f>'Activa 2019'!R179</f>
        <v>5559.6291304347833</v>
      </c>
      <c r="L11" s="21">
        <f>'Activa 2019'!T179</f>
        <v>5162.5491304347834</v>
      </c>
    </row>
    <row r="12" spans="1:12" x14ac:dyDescent="0.2">
      <c r="A12" s="4"/>
      <c r="B12" s="61">
        <v>250</v>
      </c>
      <c r="C12" s="11"/>
      <c r="D12" s="29" t="s">
        <v>132</v>
      </c>
      <c r="E12" s="21">
        <v>2914.0286507936512</v>
      </c>
      <c r="F12" s="21">
        <f>'Activa 2019'!J181</f>
        <v>2473.088888888889</v>
      </c>
      <c r="G12" s="21">
        <v>2030.6888888888889</v>
      </c>
      <c r="H12" s="21">
        <v>1588.288888888889</v>
      </c>
      <c r="I12" s="27">
        <f>'Activa 2019'!N181</f>
        <v>1588.288888888889</v>
      </c>
      <c r="J12" s="21">
        <f>'Activa 2019'!P181</f>
        <v>1145.8888888888891</v>
      </c>
      <c r="K12" s="21">
        <f>'Activa 2019'!R181</f>
        <v>704.20000000000027</v>
      </c>
      <c r="L12" s="21">
        <f>'Activa 2019'!T181</f>
        <v>405.90000000000026</v>
      </c>
    </row>
    <row r="13" spans="1:12" x14ac:dyDescent="0.2">
      <c r="A13" s="4"/>
      <c r="B13" s="61">
        <v>300</v>
      </c>
      <c r="C13" s="11"/>
      <c r="D13" s="29" t="s">
        <v>131</v>
      </c>
      <c r="E13" s="21">
        <v>3464.7366666666667</v>
      </c>
      <c r="F13" s="21">
        <f>'Activa 2019'!J183</f>
        <v>758.20333333333338</v>
      </c>
      <c r="G13" s="21">
        <v>658.40000000000009</v>
      </c>
      <c r="H13" s="21">
        <v>71558.266666666663</v>
      </c>
      <c r="I13" s="27">
        <f>'Activa 2019'!N183</f>
        <v>74159.266666666663</v>
      </c>
      <c r="J13" s="21">
        <f>'Activa 2019'!P183</f>
        <v>69152.400000000009</v>
      </c>
      <c r="K13" s="21">
        <f>'Activa 2019'!R183</f>
        <v>64145.53333333334</v>
      </c>
      <c r="L13" s="21">
        <f>'Activa 2019'!T183</f>
        <v>59138.666666666679</v>
      </c>
    </row>
    <row r="14" spans="1:12" x14ac:dyDescent="0.2">
      <c r="A14" s="4"/>
      <c r="B14" s="61">
        <v>500</v>
      </c>
      <c r="C14" s="11"/>
      <c r="D14" s="29" t="s">
        <v>130</v>
      </c>
      <c r="E14" s="21">
        <v>43243.18</v>
      </c>
      <c r="F14" s="21">
        <f>'Activa 2019'!J185</f>
        <v>27521.5</v>
      </c>
      <c r="G14" s="21">
        <v>16778.07</v>
      </c>
      <c r="H14" s="21">
        <v>19362.614999999998</v>
      </c>
      <c r="I14" s="27">
        <f>'Activa 2019'!N185</f>
        <v>12675.615</v>
      </c>
      <c r="J14" s="21">
        <f>'Activa 2019'!P185</f>
        <v>21607.91</v>
      </c>
      <c r="K14" s="21">
        <f>'Activa 2019'!R185</f>
        <v>28583.705000000002</v>
      </c>
      <c r="L14" s="21">
        <f>'Activa 2019'!T185</f>
        <v>31588.75</v>
      </c>
    </row>
    <row r="15" spans="1:12" x14ac:dyDescent="0.2">
      <c r="A15" s="4"/>
      <c r="B15" s="61">
        <v>600</v>
      </c>
      <c r="C15" s="11"/>
      <c r="D15" s="29" t="s">
        <v>14</v>
      </c>
      <c r="E15" s="21">
        <v>29374.622857142858</v>
      </c>
      <c r="F15" s="21">
        <f>'Activa 2019'!J187</f>
        <v>17189.147857142856</v>
      </c>
      <c r="G15" s="21">
        <v>10679.272857142856</v>
      </c>
      <c r="H15" s="21">
        <v>12168.795714285716</v>
      </c>
      <c r="I15" s="27">
        <f>'Activa 2019'!N187</f>
        <v>4168.7957142857149</v>
      </c>
      <c r="J15" s="21">
        <f>'Activa 2019'!P187</f>
        <v>14799.76</v>
      </c>
      <c r="K15" s="21">
        <f>'Activa 2019'!R187</f>
        <v>19099.760000000002</v>
      </c>
      <c r="L15" s="21">
        <f>'Activa 2019'!T187</f>
        <v>29087.02</v>
      </c>
    </row>
    <row r="16" spans="1:12" x14ac:dyDescent="0.2">
      <c r="A16" s="4"/>
      <c r="B16" s="61">
        <v>800</v>
      </c>
      <c r="C16" s="11"/>
      <c r="D16" s="29" t="s">
        <v>129</v>
      </c>
      <c r="E16" s="21">
        <v>3832.3471428571434</v>
      </c>
      <c r="F16" s="21">
        <f>'Activa 2019'!J189</f>
        <v>3449.1328571428576</v>
      </c>
      <c r="G16" s="21">
        <v>3065.9185714285718</v>
      </c>
      <c r="H16" s="21">
        <v>2682.704285714286</v>
      </c>
      <c r="I16" s="27">
        <f>'Activa 2019'!N189</f>
        <v>2682.704285714286</v>
      </c>
      <c r="J16" s="21">
        <f>'Activa 2019'!P189</f>
        <v>2299.4900000000002</v>
      </c>
      <c r="K16" s="21">
        <f>'Activa 2019'!R189</f>
        <v>1916.2757142857145</v>
      </c>
      <c r="L16" s="21">
        <f>'Activa 2019'!T189</f>
        <v>1533.0614285714287</v>
      </c>
    </row>
    <row r="17" spans="1:19" x14ac:dyDescent="0.2">
      <c r="A17" s="4"/>
      <c r="B17" s="28">
        <v>950</v>
      </c>
      <c r="C17" s="11"/>
      <c r="D17" s="29" t="s">
        <v>128</v>
      </c>
      <c r="E17" s="21">
        <v>3416.8601428571428</v>
      </c>
      <c r="F17" s="21">
        <f>'Activa 2019'!J191</f>
        <v>2541.3511428571428</v>
      </c>
      <c r="G17" s="21">
        <v>1665.8421428571432</v>
      </c>
      <c r="H17" s="21">
        <v>788.43600000000038</v>
      </c>
      <c r="I17" s="27">
        <f>'Activa 2019'!N191</f>
        <v>788.43600000000038</v>
      </c>
      <c r="J17" s="21">
        <f>'Activa 2019'!P191</f>
        <v>591.32700000000045</v>
      </c>
      <c r="K17" s="21">
        <f>'Activa 2019'!R191</f>
        <v>394.21800000000047</v>
      </c>
      <c r="L17" s="21">
        <f>'Activa 2019'!T191</f>
        <v>197.10900000000049</v>
      </c>
    </row>
    <row r="18" spans="1:19" x14ac:dyDescent="0.2">
      <c r="A18" s="4"/>
      <c r="B18" s="28" t="s">
        <v>0</v>
      </c>
      <c r="C18" s="11"/>
      <c r="D18" s="11"/>
      <c r="E18" s="60" t="s">
        <v>0</v>
      </c>
      <c r="F18" s="21" t="s">
        <v>0</v>
      </c>
      <c r="G18" s="21" t="s">
        <v>0</v>
      </c>
      <c r="H18" s="21"/>
      <c r="I18" s="27"/>
      <c r="J18" s="60"/>
      <c r="K18" s="60"/>
      <c r="L18" s="60"/>
    </row>
    <row r="19" spans="1:19" x14ac:dyDescent="0.2">
      <c r="A19" s="4"/>
      <c r="B19" s="28"/>
      <c r="C19" s="11"/>
      <c r="D19" s="59" t="s">
        <v>127</v>
      </c>
      <c r="E19" s="21"/>
      <c r="F19" s="21"/>
      <c r="G19" s="21"/>
      <c r="H19" s="21"/>
      <c r="I19" s="27"/>
      <c r="J19" s="21"/>
      <c r="K19" s="21"/>
      <c r="L19" s="21"/>
    </row>
    <row r="20" spans="1:19" x14ac:dyDescent="0.2">
      <c r="A20" s="4"/>
      <c r="B20" s="28"/>
      <c r="C20" s="11"/>
      <c r="D20" s="59"/>
      <c r="E20" s="21"/>
      <c r="F20" s="21"/>
      <c r="G20" s="21"/>
      <c r="H20" s="21"/>
      <c r="I20" s="27"/>
      <c r="J20" s="21"/>
      <c r="K20" s="21"/>
      <c r="L20" s="21"/>
    </row>
    <row r="21" spans="1:19" x14ac:dyDescent="0.2">
      <c r="A21" s="4"/>
      <c r="B21" s="28" t="s">
        <v>126</v>
      </c>
      <c r="C21" s="11"/>
      <c r="D21" s="29" t="s">
        <v>125</v>
      </c>
      <c r="E21" s="57">
        <v>46460.520000000004</v>
      </c>
      <c r="F21" s="149">
        <f>SUM(F22:F25)</f>
        <v>48280</v>
      </c>
      <c r="G21" s="149">
        <v>50432</v>
      </c>
      <c r="H21" s="149">
        <v>44438.16</v>
      </c>
      <c r="I21" s="58">
        <f t="shared" ref="I21:L21" si="1">SUM(I22:I25)</f>
        <v>47551</v>
      </c>
      <c r="J21" s="57">
        <f t="shared" si="1"/>
        <v>44438.16</v>
      </c>
      <c r="K21" s="57">
        <f t="shared" si="1"/>
        <v>44438.16</v>
      </c>
      <c r="L21" s="57">
        <f t="shared" si="1"/>
        <v>44438.16</v>
      </c>
    </row>
    <row r="22" spans="1:19" x14ac:dyDescent="0.2">
      <c r="A22" s="4"/>
      <c r="B22" s="28">
        <v>12000</v>
      </c>
      <c r="C22" s="11"/>
      <c r="D22" s="29" t="s">
        <v>124</v>
      </c>
      <c r="E22" s="21">
        <v>7022.36</v>
      </c>
      <c r="F22" s="21">
        <v>8402</v>
      </c>
      <c r="G22" s="21">
        <v>6764</v>
      </c>
      <c r="H22" s="21">
        <v>5000</v>
      </c>
      <c r="I22" s="27">
        <v>7698</v>
      </c>
      <c r="J22" s="21">
        <v>5000</v>
      </c>
      <c r="K22" s="21">
        <v>5000</v>
      </c>
      <c r="L22" s="21">
        <v>5000</v>
      </c>
    </row>
    <row r="23" spans="1:19" x14ac:dyDescent="0.2">
      <c r="A23" s="4"/>
      <c r="B23" s="28">
        <v>12100</v>
      </c>
      <c r="C23" s="11"/>
      <c r="D23" s="29" t="s">
        <v>123</v>
      </c>
      <c r="E23" s="60">
        <v>0</v>
      </c>
      <c r="F23" s="21">
        <f t="shared" ref="F23" si="2">E23</f>
        <v>0</v>
      </c>
      <c r="G23" s="21">
        <v>0</v>
      </c>
      <c r="H23" s="21">
        <v>0</v>
      </c>
      <c r="I23" s="27">
        <v>0</v>
      </c>
      <c r="J23" s="60">
        <v>0</v>
      </c>
      <c r="K23" s="60">
        <v>0</v>
      </c>
      <c r="L23" s="60">
        <v>0</v>
      </c>
    </row>
    <row r="24" spans="1:19" x14ac:dyDescent="0.2">
      <c r="A24" s="4"/>
      <c r="B24" s="28">
        <v>12200</v>
      </c>
      <c r="C24" s="11"/>
      <c r="D24" s="29" t="s">
        <v>122</v>
      </c>
      <c r="E24" s="21">
        <v>39438.160000000003</v>
      </c>
      <c r="F24" s="21">
        <v>39878</v>
      </c>
      <c r="G24" s="21">
        <v>43668</v>
      </c>
      <c r="H24" s="21">
        <v>39438.160000000003</v>
      </c>
      <c r="I24" s="27">
        <v>39853</v>
      </c>
      <c r="J24" s="21">
        <v>39438.160000000003</v>
      </c>
      <c r="K24" s="21">
        <v>39438.160000000003</v>
      </c>
      <c r="L24" s="21">
        <v>39438.160000000003</v>
      </c>
      <c r="N24" s="3"/>
    </row>
    <row r="25" spans="1:19" x14ac:dyDescent="0.2">
      <c r="A25" s="4"/>
      <c r="B25" s="28">
        <v>29999</v>
      </c>
      <c r="C25" s="11"/>
      <c r="D25" s="29" t="s">
        <v>121</v>
      </c>
      <c r="E25" s="21">
        <v>0</v>
      </c>
      <c r="F25" s="21">
        <v>0</v>
      </c>
      <c r="G25" s="21">
        <v>0</v>
      </c>
      <c r="H25" s="21">
        <v>0</v>
      </c>
      <c r="I25" s="27">
        <v>0</v>
      </c>
      <c r="J25" s="21">
        <v>0</v>
      </c>
      <c r="K25" s="21">
        <v>0</v>
      </c>
      <c r="L25" s="21">
        <v>0</v>
      </c>
    </row>
    <row r="26" spans="1:19" x14ac:dyDescent="0.2">
      <c r="A26" s="4"/>
      <c r="B26" s="28"/>
      <c r="C26" s="11"/>
      <c r="D26" s="29"/>
      <c r="E26" s="21"/>
      <c r="F26" s="21"/>
      <c r="G26" s="21"/>
      <c r="H26" s="21"/>
      <c r="I26" s="27"/>
      <c r="J26" s="21"/>
      <c r="K26" s="21"/>
      <c r="L26" s="21"/>
    </row>
    <row r="27" spans="1:19" x14ac:dyDescent="0.2">
      <c r="A27" s="4"/>
      <c r="B27" s="28" t="s">
        <v>120</v>
      </c>
      <c r="C27" s="11"/>
      <c r="D27" s="29" t="s">
        <v>119</v>
      </c>
      <c r="E27" s="57">
        <v>182816.54000000015</v>
      </c>
      <c r="F27" s="57">
        <f>F28</f>
        <v>243077.04000000018</v>
      </c>
      <c r="G27" s="57">
        <v>258802.5100000003</v>
      </c>
      <c r="H27" s="57">
        <v>220222.94666666654</v>
      </c>
      <c r="I27" s="58">
        <f t="shared" ref="I27:L27" si="3">I28</f>
        <v>180973.28000000038</v>
      </c>
      <c r="J27" s="57">
        <f t="shared" si="3"/>
        <v>170697.11999999976</v>
      </c>
      <c r="K27" s="57">
        <f t="shared" si="3"/>
        <v>254008.1200000004</v>
      </c>
      <c r="L27" s="57">
        <f t="shared" si="3"/>
        <v>274524.62000000046</v>
      </c>
    </row>
    <row r="28" spans="1:19" x14ac:dyDescent="0.2">
      <c r="A28" s="4"/>
      <c r="B28" s="28">
        <v>11500</v>
      </c>
      <c r="C28" s="11"/>
      <c r="D28" s="29" t="s">
        <v>118</v>
      </c>
      <c r="E28" s="21">
        <v>182816.54000000015</v>
      </c>
      <c r="F28" s="21">
        <f>Kasstroomoverzicht!F34</f>
        <v>243077.04000000018</v>
      </c>
      <c r="G28" s="21">
        <v>258802.5100000003</v>
      </c>
      <c r="H28" s="21">
        <v>220222.94666666654</v>
      </c>
      <c r="I28" s="27">
        <f>Kasstroomoverzicht!I34</f>
        <v>180973.28000000038</v>
      </c>
      <c r="J28" s="21">
        <f>Kasstroomoverzicht!J34</f>
        <v>170697.11999999976</v>
      </c>
      <c r="K28" s="21">
        <f>Kasstroomoverzicht!K34</f>
        <v>254008.1200000004</v>
      </c>
      <c r="L28" s="21">
        <f>Kasstroomoverzicht!L34</f>
        <v>274524.62000000046</v>
      </c>
      <c r="S28" s="146"/>
    </row>
    <row r="29" spans="1:19" x14ac:dyDescent="0.2">
      <c r="A29" s="4"/>
      <c r="B29" s="28"/>
      <c r="C29" s="11"/>
      <c r="D29" s="29"/>
      <c r="E29" s="21"/>
      <c r="F29" s="149"/>
      <c r="G29" s="149"/>
      <c r="H29" s="149"/>
      <c r="I29" s="58"/>
      <c r="J29" s="21"/>
      <c r="K29" s="21"/>
      <c r="L29" s="21"/>
      <c r="S29" s="146"/>
    </row>
    <row r="30" spans="1:19" x14ac:dyDescent="0.2">
      <c r="A30" s="4"/>
      <c r="B30" s="28"/>
      <c r="C30" s="11"/>
      <c r="D30" s="37" t="s">
        <v>117</v>
      </c>
      <c r="E30" s="16">
        <v>323067.8645907524</v>
      </c>
      <c r="F30" s="16">
        <f>F10+F21+F27</f>
        <v>352437.41320980003</v>
      </c>
      <c r="G30" s="16">
        <v>350863.57159075257</v>
      </c>
      <c r="H30" s="16">
        <v>379164.00235265685</v>
      </c>
      <c r="I30" s="16">
        <f t="shared" ref="I30:L30" si="4">I10+I21+I27</f>
        <v>330941.17568599072</v>
      </c>
      <c r="J30" s="16">
        <f t="shared" si="4"/>
        <v>330688.76501932344</v>
      </c>
      <c r="K30" s="16">
        <f t="shared" si="4"/>
        <v>418849.60117805423</v>
      </c>
      <c r="L30" s="16">
        <f t="shared" si="4"/>
        <v>446075.83622567332</v>
      </c>
    </row>
    <row r="31" spans="1:19" x14ac:dyDescent="0.2">
      <c r="A31" s="4"/>
      <c r="B31" s="28"/>
      <c r="C31" s="11"/>
      <c r="D31" s="29"/>
      <c r="E31" s="21"/>
      <c r="F31" s="21"/>
      <c r="G31" s="21"/>
      <c r="H31" s="21"/>
      <c r="I31" s="27"/>
      <c r="J31" s="21"/>
      <c r="K31" s="21"/>
      <c r="L31" s="21"/>
    </row>
    <row r="32" spans="1:19" x14ac:dyDescent="0.2">
      <c r="A32" s="4"/>
      <c r="B32" s="28"/>
      <c r="C32" s="11"/>
      <c r="D32" s="37" t="s">
        <v>116</v>
      </c>
      <c r="E32" s="21"/>
      <c r="F32" s="21"/>
      <c r="G32" s="21"/>
      <c r="H32" s="21"/>
      <c r="I32" s="27"/>
      <c r="J32" s="21"/>
      <c r="K32" s="21"/>
      <c r="L32" s="21"/>
      <c r="P32" s="138"/>
    </row>
    <row r="33" spans="1:16" x14ac:dyDescent="0.2">
      <c r="A33" s="4"/>
      <c r="B33" s="28"/>
      <c r="C33" s="11"/>
      <c r="D33" s="29"/>
      <c r="E33" s="21"/>
      <c r="F33" s="21"/>
      <c r="G33" s="21"/>
      <c r="H33" s="21"/>
      <c r="I33" s="27"/>
      <c r="J33" s="21"/>
      <c r="K33" s="21"/>
      <c r="L33" s="21"/>
    </row>
    <row r="34" spans="1:16" x14ac:dyDescent="0.2">
      <c r="A34" s="4"/>
      <c r="B34" s="28" t="s">
        <v>115</v>
      </c>
      <c r="C34" s="11"/>
      <c r="D34" s="59" t="s">
        <v>114</v>
      </c>
      <c r="E34" s="57">
        <v>125376.48395997263</v>
      </c>
      <c r="F34" s="57">
        <f t="shared" ref="F34" si="5">F35</f>
        <v>134194.27234092544</v>
      </c>
      <c r="G34" s="57">
        <v>110416.37072187793</v>
      </c>
      <c r="H34" s="57">
        <v>169831.27881711561</v>
      </c>
      <c r="I34" s="58">
        <f>SUM(I35:I36)</f>
        <v>154622</v>
      </c>
      <c r="J34" s="57">
        <f>J35+J36</f>
        <v>228342.58933333273</v>
      </c>
      <c r="K34" s="57">
        <f t="shared" ref="K34:L34" si="6">K35+K36</f>
        <v>297695.42549206351</v>
      </c>
      <c r="L34" s="57">
        <f t="shared" si="6"/>
        <v>362923.66053968261</v>
      </c>
      <c r="O34" s="142"/>
      <c r="P34" s="3"/>
    </row>
    <row r="35" spans="1:16" x14ac:dyDescent="0.2">
      <c r="A35" s="4"/>
      <c r="B35" s="28">
        <v>1050</v>
      </c>
      <c r="C35" s="11"/>
      <c r="D35" s="29" t="s">
        <v>113</v>
      </c>
      <c r="E35" s="21">
        <v>125376.483959973</v>
      </c>
      <c r="F35" s="21">
        <f>E35+'Exploitatie OPO Ameland'!G133</f>
        <v>134194.27234092544</v>
      </c>
      <c r="G35" s="21">
        <v>110416.37072187793</v>
      </c>
      <c r="H35" s="21">
        <v>169831.27881711561</v>
      </c>
      <c r="I35" s="27">
        <v>127784</v>
      </c>
      <c r="J35" s="21">
        <f>I35+'Exploitatie OPO Ameland'!K133</f>
        <v>228342.58933333273</v>
      </c>
      <c r="K35" s="21">
        <f>J35+'Exploitatie OPO Ameland'!L133</f>
        <v>297695.42549206351</v>
      </c>
      <c r="L35" s="21">
        <f>K35+'Exploitatie OPO Ameland'!M133</f>
        <v>362923.66053968261</v>
      </c>
    </row>
    <row r="36" spans="1:16" x14ac:dyDescent="0.2">
      <c r="A36" s="4"/>
      <c r="B36" s="186"/>
      <c r="C36" s="11"/>
      <c r="D36" s="187" t="s">
        <v>317</v>
      </c>
      <c r="E36" s="21"/>
      <c r="F36" s="21"/>
      <c r="G36" s="21"/>
      <c r="H36" s="21"/>
      <c r="I36" s="27">
        <v>26838</v>
      </c>
      <c r="J36" s="21">
        <v>0</v>
      </c>
      <c r="K36" s="21">
        <f>J36</f>
        <v>0</v>
      </c>
      <c r="L36" s="21">
        <f>K36</f>
        <v>0</v>
      </c>
    </row>
    <row r="37" spans="1:16" x14ac:dyDescent="0.2">
      <c r="A37" s="4"/>
      <c r="B37" s="28"/>
      <c r="C37" s="11"/>
      <c r="D37" s="29"/>
      <c r="E37" s="21"/>
      <c r="F37" s="21"/>
      <c r="G37" s="21"/>
      <c r="H37" s="21"/>
      <c r="I37" s="27"/>
      <c r="J37" s="21"/>
      <c r="K37" s="21"/>
      <c r="L37" s="21"/>
    </row>
    <row r="38" spans="1:16" x14ac:dyDescent="0.2">
      <c r="A38" s="4"/>
      <c r="B38" s="28" t="s">
        <v>112</v>
      </c>
      <c r="C38" s="11"/>
      <c r="D38" s="19" t="s">
        <v>111</v>
      </c>
      <c r="E38" s="57">
        <v>121724.65</v>
      </c>
      <c r="F38" s="57">
        <f>F39+F40</f>
        <v>138957.65</v>
      </c>
      <c r="G38" s="57">
        <v>154324.15</v>
      </c>
      <c r="H38" s="57">
        <v>143331.15</v>
      </c>
      <c r="I38" s="150">
        <f t="shared" ref="I38:K38" si="7">I39+I40</f>
        <v>99412.349999999977</v>
      </c>
      <c r="J38" s="57">
        <f t="shared" si="7"/>
        <v>36345.349999999977</v>
      </c>
      <c r="K38" s="57">
        <f t="shared" si="7"/>
        <v>55153.349999999977</v>
      </c>
      <c r="L38" s="57">
        <f>L39+L40</f>
        <v>17151.349999999977</v>
      </c>
    </row>
    <row r="39" spans="1:16" x14ac:dyDescent="0.2">
      <c r="A39" s="4"/>
      <c r="B39" s="28">
        <v>2000</v>
      </c>
      <c r="C39" s="11"/>
      <c r="D39" s="29" t="s">
        <v>110</v>
      </c>
      <c r="E39" s="21">
        <v>115939.65</v>
      </c>
      <c r="F39" s="21">
        <f>E39+'Exploitatie OPO Ameland'!G69</f>
        <v>135404.65</v>
      </c>
      <c r="G39" s="21">
        <v>147791.15</v>
      </c>
      <c r="H39" s="21">
        <v>136299.15</v>
      </c>
      <c r="I39" s="27">
        <f>G39+Kasstroomoverzicht!I19-Kasstroomoverzicht!I20</f>
        <v>94362.349999999977</v>
      </c>
      <c r="J39" s="21">
        <f>I39+Kasstroomoverzicht!J19-Kasstroomoverzicht!J20</f>
        <v>30795.349999999977</v>
      </c>
      <c r="K39" s="21">
        <f>J39+Kasstroomoverzicht!K19-Kasstroomoverzicht!K20</f>
        <v>49103.349999999977</v>
      </c>
      <c r="L39" s="21">
        <f>K39+Kasstroomoverzicht!L19-Kasstroomoverzicht!L20</f>
        <v>10601.349999999977</v>
      </c>
      <c r="N39" s="138"/>
    </row>
    <row r="40" spans="1:16" x14ac:dyDescent="0.2">
      <c r="A40" s="4"/>
      <c r="B40" s="28">
        <v>2400</v>
      </c>
      <c r="C40" s="11"/>
      <c r="D40" s="29" t="s">
        <v>109</v>
      </c>
      <c r="E40" s="21">
        <v>5785</v>
      </c>
      <c r="F40" s="21">
        <f>E40+'Exploitatie OPO Ameland'!G44</f>
        <v>3553</v>
      </c>
      <c r="G40" s="21">
        <v>6533</v>
      </c>
      <c r="H40" s="21">
        <v>7032</v>
      </c>
      <c r="I40" s="6">
        <f>G40+'Exploitatie OPO Ameland'!J44</f>
        <v>5050</v>
      </c>
      <c r="J40" s="21">
        <f>I40+'Exploitatie OPO Ameland'!K44</f>
        <v>5550</v>
      </c>
      <c r="K40" s="21">
        <f>J40+'Exploitatie OPO Ameland'!L44</f>
        <v>6050</v>
      </c>
      <c r="L40" s="21">
        <f>K40+'Exploitatie OPO Ameland'!M44</f>
        <v>6550</v>
      </c>
      <c r="N40" s="138"/>
    </row>
    <row r="41" spans="1:16" x14ac:dyDescent="0.2">
      <c r="A41" s="4"/>
      <c r="B41" s="28"/>
      <c r="C41" s="11"/>
      <c r="D41" s="29"/>
      <c r="E41" s="21"/>
      <c r="F41" s="21"/>
      <c r="G41" s="21"/>
      <c r="H41" s="21"/>
      <c r="I41" s="6"/>
      <c r="J41" s="21"/>
      <c r="K41" s="21"/>
      <c r="L41" s="21"/>
    </row>
    <row r="42" spans="1:16" x14ac:dyDescent="0.2">
      <c r="A42" s="4"/>
      <c r="B42" s="28" t="s">
        <v>108</v>
      </c>
      <c r="C42" s="11"/>
      <c r="D42" s="19" t="s">
        <v>107</v>
      </c>
      <c r="E42" s="57">
        <v>75967.02</v>
      </c>
      <c r="F42" s="57">
        <f>SUM(F43:F49)</f>
        <v>79285</v>
      </c>
      <c r="G42" s="57">
        <v>86122.23</v>
      </c>
      <c r="H42" s="57">
        <v>66000</v>
      </c>
      <c r="I42" s="58">
        <f>SUM(I43:I49)</f>
        <v>76906</v>
      </c>
      <c r="J42" s="57">
        <f t="shared" ref="J42:K42" si="8">SUM(J43:J49)</f>
        <v>66000</v>
      </c>
      <c r="K42" s="57">
        <f t="shared" si="8"/>
        <v>66000</v>
      </c>
      <c r="L42" s="57">
        <f>SUM(L43:L49)</f>
        <v>66000</v>
      </c>
    </row>
    <row r="43" spans="1:16" x14ac:dyDescent="0.2">
      <c r="A43" s="4"/>
      <c r="B43" s="28">
        <v>13000</v>
      </c>
      <c r="C43" s="11"/>
      <c r="D43" s="29" t="s">
        <v>106</v>
      </c>
      <c r="E43" s="21">
        <v>24233.05</v>
      </c>
      <c r="F43" s="21">
        <v>24815</v>
      </c>
      <c r="G43" s="21">
        <v>33755.919999999998</v>
      </c>
      <c r="H43" s="21">
        <v>10000</v>
      </c>
      <c r="I43" s="27">
        <v>19028</v>
      </c>
      <c r="J43" s="21">
        <v>10000</v>
      </c>
      <c r="K43" s="21">
        <v>10000</v>
      </c>
      <c r="L43" s="21">
        <v>10000</v>
      </c>
    </row>
    <row r="44" spans="1:16" x14ac:dyDescent="0.2">
      <c r="A44" s="4"/>
      <c r="B44" s="28">
        <v>13100</v>
      </c>
      <c r="C44" s="11"/>
      <c r="D44" s="29" t="s">
        <v>316</v>
      </c>
      <c r="E44" s="21"/>
      <c r="F44" s="21"/>
      <c r="G44" s="21"/>
      <c r="H44" s="21"/>
      <c r="I44" s="27">
        <v>4454</v>
      </c>
      <c r="J44" s="21"/>
      <c r="K44" s="21"/>
      <c r="L44" s="21"/>
    </row>
    <row r="45" spans="1:16" x14ac:dyDescent="0.2">
      <c r="A45" s="4"/>
      <c r="B45" s="28">
        <v>13200</v>
      </c>
      <c r="C45" s="11"/>
      <c r="D45" s="29" t="s">
        <v>105</v>
      </c>
      <c r="E45" s="21">
        <v>17776.91</v>
      </c>
      <c r="F45" s="21">
        <v>19168</v>
      </c>
      <c r="G45" s="21">
        <v>15519</v>
      </c>
      <c r="H45" s="21">
        <v>20000</v>
      </c>
      <c r="I45" s="27">
        <v>18270</v>
      </c>
      <c r="J45" s="21">
        <v>20000</v>
      </c>
      <c r="K45" s="21">
        <v>20000</v>
      </c>
      <c r="L45" s="21">
        <v>20000</v>
      </c>
    </row>
    <row r="46" spans="1:16" x14ac:dyDescent="0.2">
      <c r="A46" s="4"/>
      <c r="B46" s="28">
        <v>14106</v>
      </c>
      <c r="C46" s="11"/>
      <c r="D46" s="29" t="s">
        <v>104</v>
      </c>
      <c r="E46" s="21">
        <v>6770.83</v>
      </c>
      <c r="F46" s="21">
        <v>7957</v>
      </c>
      <c r="G46" s="21">
        <v>8637.31</v>
      </c>
      <c r="H46" s="21">
        <v>8500</v>
      </c>
      <c r="I46" s="27">
        <v>8036</v>
      </c>
      <c r="J46" s="21">
        <v>8500</v>
      </c>
      <c r="K46" s="21">
        <v>8500</v>
      </c>
      <c r="L46" s="21">
        <v>8500</v>
      </c>
    </row>
    <row r="47" spans="1:16" x14ac:dyDescent="0.2">
      <c r="A47" s="4"/>
      <c r="B47" s="28">
        <v>14107</v>
      </c>
      <c r="C47" s="11"/>
      <c r="D47" s="29" t="s">
        <v>103</v>
      </c>
      <c r="E47" s="21">
        <v>26938</v>
      </c>
      <c r="F47" s="21">
        <v>27296</v>
      </c>
      <c r="G47" s="21">
        <v>27731</v>
      </c>
      <c r="H47" s="21">
        <v>27500</v>
      </c>
      <c r="I47" s="27">
        <v>25724</v>
      </c>
      <c r="J47" s="21">
        <v>27500</v>
      </c>
      <c r="K47" s="21">
        <v>27500</v>
      </c>
      <c r="L47" s="21">
        <v>27500</v>
      </c>
    </row>
    <row r="48" spans="1:16" x14ac:dyDescent="0.2">
      <c r="A48" s="4"/>
      <c r="B48" s="28">
        <v>14201</v>
      </c>
      <c r="C48" s="11"/>
      <c r="D48" s="29" t="s">
        <v>102</v>
      </c>
      <c r="E48" s="21">
        <v>248.23</v>
      </c>
      <c r="F48" s="21">
        <v>49</v>
      </c>
      <c r="G48" s="21">
        <v>479</v>
      </c>
      <c r="H48" s="21">
        <v>0</v>
      </c>
      <c r="I48" s="27">
        <v>1394</v>
      </c>
      <c r="J48" s="21">
        <v>0</v>
      </c>
      <c r="K48" s="21">
        <v>0</v>
      </c>
      <c r="L48" s="21">
        <v>0</v>
      </c>
    </row>
    <row r="49" spans="1:12" x14ac:dyDescent="0.2">
      <c r="A49" s="4"/>
      <c r="B49" s="28">
        <v>290000</v>
      </c>
      <c r="C49" s="11"/>
      <c r="D49" s="29" t="s">
        <v>101</v>
      </c>
      <c r="E49" s="21">
        <v>0</v>
      </c>
      <c r="F49" s="21">
        <v>0</v>
      </c>
      <c r="G49" s="21">
        <v>0</v>
      </c>
      <c r="H49" s="21">
        <v>0</v>
      </c>
      <c r="I49" s="27">
        <v>0</v>
      </c>
      <c r="J49" s="21">
        <v>0</v>
      </c>
      <c r="K49" s="21">
        <v>0</v>
      </c>
      <c r="L49" s="21">
        <v>0</v>
      </c>
    </row>
    <row r="50" spans="1:12" x14ac:dyDescent="0.2">
      <c r="A50" s="4"/>
      <c r="B50" s="28"/>
      <c r="C50" s="11"/>
      <c r="D50" s="29"/>
      <c r="E50" s="21"/>
      <c r="F50" s="21"/>
      <c r="G50" s="21"/>
      <c r="H50" s="21"/>
      <c r="I50" s="27"/>
      <c r="J50" s="21"/>
      <c r="K50" s="21"/>
      <c r="L50" s="21"/>
    </row>
    <row r="51" spans="1:12" x14ac:dyDescent="0.2">
      <c r="A51" s="4"/>
      <c r="B51" s="28"/>
      <c r="C51" s="11"/>
      <c r="D51" s="37" t="s">
        <v>100</v>
      </c>
      <c r="E51" s="16">
        <v>323068.15395997261</v>
      </c>
      <c r="F51" s="16">
        <f>F34+F38+F42</f>
        <v>352436.92234092543</v>
      </c>
      <c r="G51" s="16">
        <v>350862.75072187791</v>
      </c>
      <c r="H51" s="16">
        <v>379162.42881711561</v>
      </c>
      <c r="I51" s="16">
        <f t="shared" ref="I51:L51" si="9">I34+I38+I42</f>
        <v>330940.34999999998</v>
      </c>
      <c r="J51" s="16">
        <f t="shared" si="9"/>
        <v>330687.9393333327</v>
      </c>
      <c r="K51" s="16">
        <f t="shared" si="9"/>
        <v>418848.77549206349</v>
      </c>
      <c r="L51" s="16">
        <f t="shared" si="9"/>
        <v>446075.01053968258</v>
      </c>
    </row>
    <row r="52" spans="1:12" x14ac:dyDescent="0.2">
      <c r="A52" s="4"/>
      <c r="B52" s="28"/>
      <c r="C52" s="11"/>
      <c r="D52" s="29"/>
      <c r="E52" s="21"/>
      <c r="F52" s="189"/>
      <c r="G52" s="189"/>
      <c r="H52" s="189"/>
      <c r="I52" s="188"/>
      <c r="J52" s="21"/>
      <c r="K52" s="21"/>
      <c r="L52" s="21"/>
    </row>
    <row r="53" spans="1:12" x14ac:dyDescent="0.2">
      <c r="A53" s="4"/>
      <c r="B53" s="28"/>
      <c r="C53" s="11"/>
      <c r="D53" s="29"/>
      <c r="E53" s="21"/>
      <c r="F53" s="12"/>
      <c r="G53" s="12"/>
      <c r="H53" s="12"/>
      <c r="I53" s="13"/>
      <c r="J53" s="21"/>
      <c r="K53" s="21"/>
      <c r="L53" s="21"/>
    </row>
    <row r="54" spans="1:12" x14ac:dyDescent="0.2">
      <c r="A54"/>
      <c r="B54"/>
      <c r="C54"/>
      <c r="E54" s="3"/>
      <c r="F54" s="5"/>
      <c r="G54" s="5"/>
      <c r="H54" s="5"/>
      <c r="I54" s="5"/>
      <c r="J54" s="3"/>
      <c r="K54" s="3"/>
      <c r="L54" s="3"/>
    </row>
    <row r="55" spans="1:12" x14ac:dyDescent="0.2">
      <c r="A55"/>
      <c r="B55"/>
      <c r="C55"/>
      <c r="E55" s="3"/>
      <c r="F55" s="5"/>
      <c r="G55" s="5"/>
      <c r="H55" s="5"/>
      <c r="I55" s="5"/>
      <c r="J55" s="3"/>
      <c r="K55" s="3"/>
      <c r="L55" s="3"/>
    </row>
    <row r="56" spans="1:12" x14ac:dyDescent="0.2">
      <c r="A56"/>
      <c r="B56"/>
      <c r="C56"/>
      <c r="E56" s="3"/>
      <c r="F56" s="3"/>
      <c r="G56" s="3"/>
      <c r="H56" s="3"/>
      <c r="I56" s="3"/>
      <c r="J56" s="3"/>
      <c r="K56" s="3"/>
      <c r="L56" s="3"/>
    </row>
    <row r="57" spans="1:12" x14ac:dyDescent="0.2">
      <c r="A57"/>
      <c r="B57"/>
      <c r="C57"/>
      <c r="E57" s="3"/>
      <c r="F57" s="3"/>
      <c r="G57" s="3"/>
      <c r="H57" s="3"/>
      <c r="I57" s="3"/>
      <c r="J57" s="3"/>
      <c r="K57" s="3"/>
      <c r="L57" s="3"/>
    </row>
    <row r="58" spans="1:12" x14ac:dyDescent="0.2">
      <c r="A58"/>
      <c r="B58"/>
      <c r="C58"/>
      <c r="E58" s="3"/>
      <c r="F58" s="3"/>
      <c r="G58" s="3"/>
      <c r="H58" s="3"/>
      <c r="I58" s="3"/>
      <c r="J58" s="3"/>
      <c r="K58" s="3"/>
      <c r="L58" s="3"/>
    </row>
    <row r="59" spans="1:12" x14ac:dyDescent="0.2">
      <c r="A59"/>
      <c r="B59"/>
      <c r="C59"/>
      <c r="E59" s="3"/>
      <c r="F59" s="3"/>
      <c r="G59" s="3"/>
      <c r="H59" s="3"/>
      <c r="I59" s="3"/>
      <c r="J59" s="3"/>
      <c r="K59" s="3"/>
      <c r="L59" s="3"/>
    </row>
    <row r="60" spans="1:12" x14ac:dyDescent="0.2">
      <c r="A60"/>
      <c r="B60"/>
      <c r="C60"/>
      <c r="E60" s="3"/>
      <c r="F60" s="3"/>
      <c r="G60" s="3"/>
      <c r="H60" s="3"/>
      <c r="I60" s="3"/>
      <c r="J60" s="3"/>
      <c r="K60" s="3"/>
      <c r="L60" s="3"/>
    </row>
    <row r="61" spans="1:12" x14ac:dyDescent="0.2">
      <c r="A61"/>
      <c r="B61"/>
      <c r="C61"/>
      <c r="E61" s="3"/>
      <c r="F61" s="3"/>
      <c r="G61" s="3"/>
      <c r="H61" s="3"/>
      <c r="I61" s="3"/>
      <c r="J61" s="3"/>
      <c r="K61" s="3"/>
      <c r="L61" s="3"/>
    </row>
    <row r="62" spans="1:12" x14ac:dyDescent="0.2">
      <c r="A62"/>
      <c r="B62"/>
      <c r="C62"/>
      <c r="E62" s="3"/>
      <c r="F62" s="3"/>
      <c r="G62" s="3"/>
      <c r="H62" s="3"/>
      <c r="I62" s="3"/>
      <c r="J62" s="3"/>
      <c r="K62" s="3"/>
      <c r="L62" s="3"/>
    </row>
    <row r="63" spans="1:12" x14ac:dyDescent="0.2">
      <c r="A63"/>
      <c r="B63"/>
      <c r="C63"/>
      <c r="E63" s="3"/>
      <c r="F63" s="3"/>
      <c r="G63" s="3"/>
      <c r="H63" s="3"/>
      <c r="I63" s="3"/>
      <c r="J63" s="3"/>
      <c r="K63" s="3"/>
      <c r="L63" s="3"/>
    </row>
    <row r="64" spans="1:12" x14ac:dyDescent="0.2">
      <c r="A64"/>
      <c r="B64"/>
      <c r="C64"/>
      <c r="E64" s="3"/>
      <c r="F64" s="3"/>
      <c r="G64" s="3"/>
      <c r="H64" s="3"/>
      <c r="I64" s="3"/>
      <c r="J64" s="3"/>
      <c r="K64" s="3"/>
      <c r="L64" s="3"/>
    </row>
    <row r="65" spans="1:12" x14ac:dyDescent="0.2">
      <c r="A65"/>
      <c r="B65"/>
      <c r="C65"/>
      <c r="E65" s="3"/>
      <c r="F65" s="3"/>
      <c r="G65" s="3"/>
      <c r="H65" s="3"/>
      <c r="I65" s="3"/>
      <c r="J65" s="3"/>
      <c r="K65" s="3"/>
      <c r="L65" s="3"/>
    </row>
    <row r="66" spans="1:12" x14ac:dyDescent="0.2">
      <c r="A66"/>
      <c r="B66"/>
      <c r="C66"/>
      <c r="E66" s="3"/>
      <c r="F66" s="3"/>
      <c r="G66" s="3"/>
      <c r="H66" s="3"/>
      <c r="I66" s="3"/>
      <c r="J66" s="3"/>
      <c r="K66" s="3"/>
      <c r="L66" s="3"/>
    </row>
    <row r="67" spans="1:12" x14ac:dyDescent="0.2">
      <c r="A67"/>
      <c r="B67"/>
      <c r="C67"/>
      <c r="E67" s="3"/>
      <c r="F67" s="3"/>
      <c r="G67" s="3"/>
      <c r="H67" s="3"/>
      <c r="I67" s="3"/>
      <c r="J67" s="3"/>
      <c r="K67" s="3"/>
      <c r="L67" s="3"/>
    </row>
    <row r="68" spans="1:12" x14ac:dyDescent="0.2">
      <c r="A68"/>
      <c r="B68"/>
      <c r="C68"/>
      <c r="E68" s="3"/>
      <c r="F68" s="3"/>
      <c r="G68" s="3"/>
      <c r="H68" s="3"/>
      <c r="I68" s="3"/>
      <c r="J68" s="3"/>
      <c r="K68" s="3"/>
      <c r="L68" s="3"/>
    </row>
    <row r="69" spans="1:12" x14ac:dyDescent="0.2">
      <c r="A69"/>
      <c r="B69"/>
      <c r="C69"/>
      <c r="E69" s="3"/>
      <c r="F69" s="3"/>
      <c r="G69" s="3"/>
      <c r="H69" s="3"/>
      <c r="I69" s="3"/>
      <c r="J69" s="3"/>
      <c r="K69" s="3"/>
      <c r="L69" s="3"/>
    </row>
    <row r="70" spans="1:12" x14ac:dyDescent="0.2">
      <c r="A70"/>
      <c r="B70"/>
      <c r="C70"/>
      <c r="E70" s="3"/>
      <c r="F70" s="3"/>
      <c r="G70" s="3"/>
      <c r="H70" s="3"/>
      <c r="I70" s="3"/>
      <c r="J70" s="3"/>
      <c r="K70" s="3"/>
      <c r="L70" s="3"/>
    </row>
    <row r="71" spans="1:12" x14ac:dyDescent="0.2">
      <c r="A71"/>
      <c r="B71"/>
      <c r="C71"/>
      <c r="E71" s="3"/>
      <c r="F71" s="3"/>
      <c r="G71" s="3"/>
      <c r="H71" s="3"/>
      <c r="I71" s="3"/>
      <c r="J71" s="3"/>
      <c r="K71" s="3"/>
      <c r="L71" s="3"/>
    </row>
    <row r="72" spans="1:12" x14ac:dyDescent="0.2">
      <c r="A72"/>
      <c r="B72"/>
      <c r="C72"/>
      <c r="E72" s="3"/>
      <c r="F72" s="3"/>
      <c r="G72" s="3"/>
      <c r="H72" s="3"/>
      <c r="I72" s="3"/>
      <c r="J72" s="3"/>
      <c r="K72" s="3"/>
      <c r="L72" s="3"/>
    </row>
    <row r="73" spans="1:12" x14ac:dyDescent="0.2">
      <c r="A73"/>
      <c r="B73"/>
      <c r="C73"/>
      <c r="E73" s="3"/>
      <c r="F73" s="3"/>
      <c r="G73" s="3"/>
      <c r="H73" s="3"/>
      <c r="I73" s="3"/>
      <c r="J73" s="3"/>
      <c r="K73" s="3"/>
      <c r="L73" s="3"/>
    </row>
    <row r="74" spans="1:12" x14ac:dyDescent="0.2">
      <c r="A74"/>
      <c r="B74"/>
      <c r="C74"/>
      <c r="E74" s="3"/>
      <c r="F74" s="3"/>
      <c r="G74" s="3"/>
      <c r="H74" s="3"/>
      <c r="I74" s="3"/>
      <c r="J74" s="3"/>
      <c r="K74" s="3"/>
      <c r="L74" s="3"/>
    </row>
    <row r="75" spans="1:12" x14ac:dyDescent="0.2">
      <c r="A75"/>
      <c r="B75"/>
      <c r="C75"/>
      <c r="E75" s="3"/>
      <c r="F75" s="3"/>
      <c r="G75" s="3"/>
      <c r="H75" s="3"/>
      <c r="I75" s="3"/>
      <c r="J75" s="3"/>
      <c r="K75" s="3"/>
      <c r="L75" s="3"/>
    </row>
    <row r="76" spans="1:12" x14ac:dyDescent="0.2">
      <c r="A76"/>
      <c r="B76"/>
      <c r="C76"/>
      <c r="E76" s="3"/>
      <c r="F76" s="3"/>
      <c r="G76" s="3"/>
      <c r="H76" s="3"/>
      <c r="I76" s="3"/>
      <c r="J76" s="3"/>
      <c r="K76" s="3"/>
      <c r="L76" s="3"/>
    </row>
    <row r="77" spans="1:12" x14ac:dyDescent="0.2">
      <c r="A77"/>
      <c r="B77"/>
      <c r="C77"/>
      <c r="E77" s="3"/>
      <c r="F77" s="3"/>
      <c r="G77" s="3"/>
      <c r="H77" s="3"/>
      <c r="I77" s="3"/>
      <c r="J77" s="3"/>
      <c r="K77" s="3"/>
      <c r="L77" s="3"/>
    </row>
    <row r="78" spans="1:12" x14ac:dyDescent="0.2">
      <c r="A78"/>
      <c r="B78"/>
      <c r="C78"/>
      <c r="E78" s="3"/>
      <c r="F78" s="3"/>
      <c r="G78" s="3"/>
      <c r="H78" s="3"/>
      <c r="I78" s="3"/>
      <c r="J78" s="3"/>
      <c r="K78" s="3"/>
      <c r="L78" s="3"/>
    </row>
    <row r="79" spans="1:12" x14ac:dyDescent="0.2">
      <c r="A79"/>
      <c r="B79"/>
      <c r="C79"/>
      <c r="E79" s="3"/>
      <c r="F79" s="3"/>
      <c r="G79" s="3"/>
      <c r="H79" s="3"/>
      <c r="I79" s="3"/>
      <c r="J79" s="3"/>
      <c r="K79" s="3"/>
      <c r="L79" s="3"/>
    </row>
    <row r="80" spans="1:12" x14ac:dyDescent="0.2">
      <c r="A80"/>
      <c r="B80"/>
      <c r="C80"/>
      <c r="E80" s="3"/>
      <c r="F80" s="3"/>
      <c r="G80" s="3"/>
      <c r="H80" s="3"/>
      <c r="I80" s="3"/>
      <c r="J80" s="3"/>
      <c r="K80" s="3"/>
      <c r="L80" s="3"/>
    </row>
    <row r="81" spans="1:12" x14ac:dyDescent="0.2">
      <c r="A81"/>
      <c r="B81"/>
      <c r="C81"/>
      <c r="E81" s="3"/>
      <c r="F81" s="3"/>
      <c r="G81" s="3"/>
      <c r="H81" s="3"/>
      <c r="I81" s="3"/>
      <c r="J81" s="3"/>
      <c r="K81" s="3"/>
      <c r="L81" s="3"/>
    </row>
    <row r="82" spans="1:12" x14ac:dyDescent="0.2">
      <c r="A82"/>
      <c r="B82"/>
      <c r="C82"/>
      <c r="E82" s="3"/>
      <c r="F82" s="3"/>
      <c r="G82" s="3"/>
      <c r="H82" s="3"/>
      <c r="I82" s="3"/>
      <c r="J82" s="3"/>
      <c r="K82" s="3"/>
      <c r="L82" s="3"/>
    </row>
    <row r="83" spans="1:12" x14ac:dyDescent="0.2">
      <c r="A83"/>
      <c r="B83"/>
      <c r="C8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/>
      <c r="B84"/>
      <c r="C84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/>
      <c r="B85"/>
      <c r="C85"/>
      <c r="E85" s="3"/>
      <c r="F85" s="3"/>
      <c r="G85" s="3"/>
      <c r="H85" s="3"/>
      <c r="I85" s="3"/>
      <c r="J85" s="3"/>
      <c r="K85" s="3"/>
      <c r="L85" s="3"/>
    </row>
    <row r="86" spans="1:12" x14ac:dyDescent="0.2">
      <c r="A86"/>
      <c r="B86"/>
      <c r="C86"/>
      <c r="E86" s="3"/>
      <c r="F86" s="3"/>
      <c r="G86" s="3"/>
      <c r="H86" s="3"/>
      <c r="I86" s="3"/>
      <c r="J86" s="3"/>
      <c r="K86" s="3"/>
      <c r="L86" s="3"/>
    </row>
    <row r="87" spans="1:12" x14ac:dyDescent="0.2">
      <c r="A87"/>
      <c r="B87"/>
      <c r="C87"/>
      <c r="E87" s="3"/>
      <c r="F87" s="3"/>
      <c r="G87" s="3"/>
      <c r="H87" s="3"/>
      <c r="I87" s="3"/>
      <c r="J87" s="3"/>
      <c r="K87" s="3"/>
      <c r="L87" s="3"/>
    </row>
    <row r="88" spans="1:12" x14ac:dyDescent="0.2">
      <c r="A88"/>
      <c r="B88"/>
      <c r="C88"/>
      <c r="E88" s="3"/>
      <c r="F88" s="3"/>
      <c r="G88" s="3"/>
      <c r="H88" s="3"/>
      <c r="I88" s="3"/>
      <c r="J88" s="3"/>
      <c r="K88" s="3"/>
      <c r="L88" s="3"/>
    </row>
    <row r="89" spans="1:12" x14ac:dyDescent="0.2">
      <c r="A89"/>
      <c r="B89"/>
      <c r="C89"/>
      <c r="E89" s="3"/>
      <c r="F89" s="3"/>
      <c r="G89" s="3"/>
      <c r="H89" s="3"/>
      <c r="I89" s="3"/>
      <c r="J89" s="3"/>
      <c r="K89" s="3"/>
      <c r="L89" s="3"/>
    </row>
    <row r="90" spans="1:12" x14ac:dyDescent="0.2">
      <c r="A90"/>
      <c r="B90"/>
      <c r="C90"/>
      <c r="E90" s="3"/>
      <c r="F90" s="3"/>
      <c r="G90" s="3"/>
      <c r="H90" s="3"/>
      <c r="I90" s="3"/>
      <c r="J90" s="3"/>
      <c r="K90" s="3"/>
      <c r="L90" s="3"/>
    </row>
    <row r="91" spans="1:12" x14ac:dyDescent="0.2">
      <c r="A91"/>
      <c r="B91"/>
      <c r="C91"/>
      <c r="E91" s="3"/>
      <c r="F91" s="3"/>
      <c r="G91" s="3"/>
      <c r="H91" s="3"/>
      <c r="I91" s="3"/>
      <c r="J91" s="3"/>
      <c r="K91" s="3"/>
      <c r="L91" s="3"/>
    </row>
    <row r="92" spans="1:12" x14ac:dyDescent="0.2">
      <c r="A92"/>
      <c r="B92"/>
      <c r="C92"/>
      <c r="E92" s="3"/>
      <c r="F92" s="3"/>
      <c r="G92" s="3"/>
      <c r="H92" s="3"/>
      <c r="I92" s="3"/>
      <c r="J92" s="3"/>
      <c r="K92" s="3"/>
      <c r="L92" s="3"/>
    </row>
    <row r="93" spans="1:12" x14ac:dyDescent="0.2">
      <c r="A93"/>
      <c r="B93"/>
      <c r="C93"/>
      <c r="E93" s="3"/>
      <c r="F93" s="3"/>
      <c r="G93" s="3"/>
      <c r="H93" s="3"/>
      <c r="I93" s="3"/>
      <c r="J93" s="3"/>
      <c r="K93" s="3"/>
      <c r="L93" s="3"/>
    </row>
    <row r="94" spans="1:12" x14ac:dyDescent="0.2">
      <c r="A94"/>
      <c r="B94"/>
      <c r="C94"/>
      <c r="E94" s="3"/>
      <c r="F94" s="3"/>
      <c r="G94" s="3"/>
      <c r="H94" s="3"/>
      <c r="I94" s="3"/>
      <c r="J94" s="3"/>
      <c r="K94" s="3"/>
      <c r="L94" s="3"/>
    </row>
    <row r="95" spans="1:12" x14ac:dyDescent="0.2">
      <c r="A95"/>
      <c r="B95"/>
      <c r="C95"/>
      <c r="E95" s="3"/>
      <c r="F95" s="3"/>
      <c r="G95" s="3"/>
      <c r="H95" s="3"/>
      <c r="I95" s="3"/>
      <c r="J95" s="3"/>
      <c r="K95" s="3"/>
      <c r="L95" s="3"/>
    </row>
    <row r="96" spans="1:12" x14ac:dyDescent="0.2">
      <c r="A96"/>
      <c r="B96"/>
      <c r="C96"/>
      <c r="E96" s="3"/>
      <c r="F96" s="3"/>
      <c r="G96" s="3"/>
      <c r="H96" s="3"/>
      <c r="I96" s="3"/>
      <c r="J96" s="3"/>
      <c r="K96" s="3"/>
      <c r="L96" s="3"/>
    </row>
    <row r="97" spans="1:12" x14ac:dyDescent="0.2">
      <c r="A97"/>
      <c r="B97"/>
      <c r="C97"/>
      <c r="E97" s="3"/>
      <c r="F97" s="3"/>
      <c r="G97" s="3"/>
      <c r="H97" s="3"/>
      <c r="I97" s="3"/>
      <c r="J97" s="3"/>
      <c r="K97" s="3"/>
      <c r="L97" s="3"/>
    </row>
    <row r="98" spans="1:12" x14ac:dyDescent="0.2">
      <c r="A98"/>
      <c r="B98"/>
      <c r="C98"/>
      <c r="E98" s="3"/>
      <c r="F98" s="3"/>
      <c r="G98" s="3"/>
      <c r="H98" s="3"/>
      <c r="I98" s="3"/>
      <c r="J98" s="3"/>
      <c r="K98" s="3"/>
      <c r="L98" s="3"/>
    </row>
    <row r="99" spans="1:12" x14ac:dyDescent="0.2">
      <c r="A99"/>
      <c r="B99"/>
      <c r="C99"/>
      <c r="E99" s="3"/>
      <c r="F99" s="3"/>
      <c r="G99" s="3"/>
      <c r="H99" s="3"/>
      <c r="I99" s="3"/>
      <c r="J99" s="3"/>
      <c r="K99" s="3"/>
      <c r="L99" s="3"/>
    </row>
    <row r="100" spans="1:12" x14ac:dyDescent="0.2">
      <c r="A100"/>
      <c r="B100"/>
      <c r="C100"/>
      <c r="E100" s="3"/>
      <c r="F100" s="3"/>
      <c r="G100" s="3"/>
      <c r="H100" s="3"/>
      <c r="I100" s="3"/>
      <c r="J100" s="3"/>
      <c r="K100" s="3"/>
      <c r="L100" s="3"/>
    </row>
    <row r="101" spans="1:12" x14ac:dyDescent="0.2">
      <c r="A101"/>
      <c r="B101"/>
      <c r="C101"/>
      <c r="E101" s="3"/>
      <c r="F101" s="3"/>
      <c r="G101" s="3"/>
      <c r="H101" s="3"/>
      <c r="I101" s="3"/>
      <c r="J101" s="3"/>
      <c r="K101" s="3"/>
      <c r="L101" s="3"/>
    </row>
    <row r="102" spans="1:12" x14ac:dyDescent="0.2">
      <c r="A102"/>
      <c r="B102"/>
      <c r="C102"/>
      <c r="E102" s="3"/>
      <c r="F102" s="3"/>
      <c r="G102" s="3"/>
      <c r="H102" s="3"/>
      <c r="I102" s="3"/>
      <c r="J102" s="3"/>
      <c r="K102" s="3"/>
      <c r="L102" s="3"/>
    </row>
    <row r="103" spans="1:12" x14ac:dyDescent="0.2">
      <c r="A103"/>
      <c r="B103"/>
      <c r="C103"/>
      <c r="E103" s="3"/>
      <c r="F103" s="3"/>
      <c r="G103" s="3"/>
      <c r="H103" s="3"/>
      <c r="I103" s="3"/>
      <c r="J103" s="3"/>
      <c r="K103" s="3"/>
      <c r="L103" s="3"/>
    </row>
    <row r="104" spans="1:12" x14ac:dyDescent="0.2">
      <c r="A104"/>
      <c r="B104"/>
      <c r="C104"/>
      <c r="E104" s="3"/>
      <c r="F104" s="3"/>
      <c r="G104" s="3"/>
      <c r="H104" s="3"/>
      <c r="I104" s="3"/>
      <c r="J104" s="3"/>
      <c r="K104" s="3"/>
      <c r="L104" s="3"/>
    </row>
    <row r="105" spans="1:12" x14ac:dyDescent="0.2">
      <c r="A105"/>
      <c r="B105"/>
      <c r="C105"/>
      <c r="E105" s="3"/>
      <c r="F105" s="3"/>
      <c r="G105" s="3"/>
      <c r="H105" s="3"/>
      <c r="I105" s="3"/>
      <c r="J105" s="3"/>
      <c r="K105" s="3"/>
      <c r="L105" s="3"/>
    </row>
    <row r="106" spans="1:12" x14ac:dyDescent="0.2">
      <c r="A106"/>
      <c r="B106"/>
      <c r="C106"/>
      <c r="E106" s="3"/>
      <c r="F106" s="3"/>
      <c r="G106" s="3"/>
      <c r="H106" s="3"/>
      <c r="I106" s="3"/>
      <c r="J106" s="3"/>
      <c r="K106" s="3"/>
      <c r="L106" s="3"/>
    </row>
    <row r="107" spans="1:12" x14ac:dyDescent="0.2">
      <c r="A107"/>
      <c r="B107"/>
      <c r="C107"/>
      <c r="E107" s="3"/>
      <c r="F107" s="3"/>
      <c r="G107" s="3"/>
      <c r="H107" s="3"/>
      <c r="I107" s="3"/>
      <c r="J107" s="3"/>
      <c r="K107" s="3"/>
      <c r="L107" s="3"/>
    </row>
    <row r="108" spans="1:12" x14ac:dyDescent="0.2">
      <c r="A108"/>
      <c r="B108"/>
      <c r="C108"/>
      <c r="E108" s="3"/>
      <c r="F108" s="3"/>
      <c r="G108" s="3"/>
      <c r="H108" s="3"/>
      <c r="I108" s="3"/>
      <c r="J108" s="3"/>
      <c r="K108" s="3"/>
      <c r="L108" s="3"/>
    </row>
    <row r="109" spans="1:12" x14ac:dyDescent="0.2">
      <c r="A109"/>
      <c r="B109"/>
      <c r="C109"/>
      <c r="E109" s="3"/>
      <c r="F109" s="3"/>
      <c r="G109" s="3"/>
      <c r="H109" s="3"/>
      <c r="I109" s="3"/>
      <c r="J109" s="3"/>
      <c r="K109" s="3"/>
      <c r="L109" s="3"/>
    </row>
    <row r="110" spans="1:12" x14ac:dyDescent="0.2">
      <c r="A110"/>
      <c r="B110"/>
      <c r="C110"/>
      <c r="E110" s="3"/>
      <c r="F110" s="3"/>
      <c r="G110" s="3"/>
      <c r="H110" s="3"/>
      <c r="I110" s="3"/>
      <c r="J110" s="3"/>
      <c r="K110" s="3"/>
      <c r="L110" s="3"/>
    </row>
    <row r="111" spans="1:12" x14ac:dyDescent="0.2">
      <c r="A111"/>
      <c r="B111"/>
      <c r="C111"/>
      <c r="E111" s="3"/>
      <c r="F111" s="3"/>
      <c r="G111" s="3"/>
      <c r="H111" s="3"/>
      <c r="I111" s="3"/>
      <c r="J111" s="3"/>
      <c r="K111" s="3"/>
      <c r="L111" s="3"/>
    </row>
    <row r="112" spans="1:12" x14ac:dyDescent="0.2">
      <c r="A112"/>
      <c r="B112"/>
      <c r="C112"/>
      <c r="E112" s="3"/>
      <c r="F112" s="3"/>
      <c r="G112" s="3"/>
      <c r="H112" s="3"/>
      <c r="I112" s="3"/>
      <c r="J112" s="3"/>
      <c r="K112" s="3"/>
      <c r="L112" s="3"/>
    </row>
    <row r="113" spans="1:12" x14ac:dyDescent="0.2">
      <c r="A113"/>
      <c r="B113"/>
      <c r="C113"/>
      <c r="E113" s="3"/>
      <c r="F113" s="3"/>
      <c r="G113" s="3"/>
      <c r="H113" s="3"/>
      <c r="I113" s="3"/>
      <c r="J113" s="3"/>
      <c r="K113" s="3"/>
      <c r="L113" s="3"/>
    </row>
    <row r="114" spans="1:12" x14ac:dyDescent="0.2">
      <c r="A114"/>
      <c r="B114"/>
      <c r="C114"/>
      <c r="E114" s="3"/>
      <c r="F114" s="3"/>
      <c r="G114" s="3"/>
      <c r="H114" s="3"/>
      <c r="I114" s="3"/>
      <c r="J114" s="3"/>
      <c r="K114" s="3"/>
      <c r="L114" s="3"/>
    </row>
    <row r="115" spans="1:12" x14ac:dyDescent="0.2">
      <c r="A115"/>
      <c r="B115"/>
      <c r="C115"/>
      <c r="E115" s="3"/>
      <c r="F115" s="3"/>
      <c r="G115" s="3"/>
      <c r="H115" s="3"/>
      <c r="I115" s="3"/>
      <c r="J115" s="3"/>
      <c r="K115" s="3"/>
      <c r="L115" s="3"/>
    </row>
    <row r="116" spans="1:12" x14ac:dyDescent="0.2">
      <c r="A116"/>
      <c r="B116"/>
      <c r="C116"/>
      <c r="E116" s="3"/>
      <c r="F116" s="3"/>
      <c r="G116" s="3"/>
      <c r="H116" s="3"/>
      <c r="I116" s="3"/>
      <c r="J116" s="3"/>
      <c r="K116" s="3"/>
      <c r="L116" s="3"/>
    </row>
    <row r="117" spans="1:12" x14ac:dyDescent="0.2">
      <c r="A117"/>
      <c r="B117"/>
      <c r="C117"/>
      <c r="E117" s="3"/>
      <c r="F117" s="3"/>
      <c r="G117" s="3"/>
      <c r="H117" s="3"/>
      <c r="I117" s="3"/>
      <c r="J117" s="3"/>
      <c r="K117" s="3"/>
      <c r="L117" s="3"/>
    </row>
    <row r="118" spans="1:12" x14ac:dyDescent="0.2">
      <c r="A118"/>
      <c r="B118"/>
      <c r="C118"/>
      <c r="E118" s="3"/>
      <c r="F118" s="3"/>
      <c r="G118" s="3"/>
      <c r="H118" s="3"/>
      <c r="I118" s="3"/>
      <c r="J118" s="3"/>
      <c r="K118" s="3"/>
      <c r="L118" s="3"/>
    </row>
    <row r="119" spans="1:12" x14ac:dyDescent="0.2">
      <c r="A119"/>
      <c r="B119"/>
      <c r="C119"/>
      <c r="E119" s="3"/>
      <c r="F119" s="3"/>
      <c r="G119" s="3"/>
      <c r="H119" s="3"/>
      <c r="I119" s="3"/>
      <c r="J119" s="3"/>
      <c r="K119" s="3"/>
      <c r="L119" s="3"/>
    </row>
    <row r="120" spans="1:12" x14ac:dyDescent="0.2">
      <c r="A120"/>
      <c r="B120"/>
      <c r="C120"/>
      <c r="E120" s="3"/>
      <c r="F120" s="3"/>
      <c r="G120" s="3"/>
      <c r="H120" s="3"/>
      <c r="I120" s="3"/>
      <c r="J120" s="3"/>
      <c r="K120" s="3"/>
      <c r="L120" s="3"/>
    </row>
    <row r="121" spans="1:12" x14ac:dyDescent="0.2">
      <c r="A121"/>
      <c r="B121"/>
      <c r="C121"/>
      <c r="E121" s="3"/>
      <c r="F121" s="3"/>
      <c r="G121" s="3"/>
      <c r="H121" s="3"/>
      <c r="I121" s="3"/>
      <c r="J121" s="3"/>
      <c r="K121" s="3"/>
      <c r="L121" s="3"/>
    </row>
    <row r="122" spans="1:12" x14ac:dyDescent="0.2">
      <c r="A122"/>
      <c r="B122"/>
      <c r="C122"/>
      <c r="E122" s="3"/>
      <c r="F122" s="3"/>
      <c r="G122" s="3"/>
      <c r="H122" s="3"/>
      <c r="I122" s="3"/>
      <c r="J122" s="3"/>
      <c r="K122" s="3"/>
      <c r="L122" s="3"/>
    </row>
    <row r="123" spans="1:12" x14ac:dyDescent="0.2">
      <c r="A123"/>
      <c r="B123"/>
      <c r="C123"/>
      <c r="E123" s="3"/>
      <c r="F123" s="3"/>
      <c r="G123" s="3"/>
      <c r="H123" s="3"/>
      <c r="I123" s="3"/>
      <c r="J123" s="3"/>
      <c r="K123" s="3"/>
      <c r="L123" s="3"/>
    </row>
    <row r="124" spans="1:12" x14ac:dyDescent="0.2">
      <c r="A124"/>
      <c r="B124"/>
      <c r="C124"/>
      <c r="E124" s="3"/>
      <c r="F124" s="3"/>
      <c r="G124" s="3"/>
      <c r="H124" s="3"/>
      <c r="I124" s="3"/>
      <c r="J124" s="3"/>
      <c r="K124" s="3"/>
      <c r="L124" s="3"/>
    </row>
    <row r="125" spans="1:12" x14ac:dyDescent="0.2">
      <c r="A125"/>
      <c r="B125"/>
      <c r="C125"/>
      <c r="E125" s="3"/>
      <c r="F125" s="3"/>
      <c r="G125" s="3"/>
      <c r="H125" s="3"/>
      <c r="I125" s="3"/>
      <c r="J125" s="3"/>
      <c r="K125" s="3"/>
      <c r="L125" s="3"/>
    </row>
    <row r="126" spans="1:12" x14ac:dyDescent="0.2">
      <c r="A126"/>
      <c r="B126"/>
      <c r="C126"/>
      <c r="E126" s="3"/>
      <c r="F126" s="3"/>
      <c r="G126" s="3"/>
      <c r="H126" s="3"/>
      <c r="I126" s="3"/>
      <c r="J126" s="3"/>
      <c r="K126" s="3"/>
      <c r="L126" s="3"/>
    </row>
    <row r="127" spans="1:12" x14ac:dyDescent="0.2">
      <c r="A127"/>
      <c r="B127"/>
      <c r="C127"/>
      <c r="E127" s="3"/>
      <c r="F127" s="3"/>
      <c r="G127" s="3"/>
      <c r="H127" s="3"/>
      <c r="I127" s="3"/>
      <c r="J127" s="3"/>
      <c r="K127" s="3"/>
      <c r="L127" s="3"/>
    </row>
    <row r="128" spans="1:12" x14ac:dyDescent="0.2">
      <c r="A128"/>
      <c r="B128"/>
      <c r="C128"/>
      <c r="E128" s="3"/>
      <c r="F128" s="3"/>
      <c r="G128" s="3"/>
      <c r="H128" s="3"/>
      <c r="I128" s="3"/>
      <c r="J128" s="3"/>
      <c r="K128" s="3"/>
      <c r="L128" s="3"/>
    </row>
    <row r="129" spans="1:12" x14ac:dyDescent="0.2">
      <c r="A129"/>
      <c r="B129"/>
      <c r="C129"/>
      <c r="E129" s="3"/>
      <c r="F129" s="3"/>
      <c r="G129" s="3"/>
      <c r="H129" s="3"/>
      <c r="I129" s="3"/>
      <c r="J129" s="3"/>
      <c r="K129" s="3"/>
      <c r="L129" s="3"/>
    </row>
    <row r="130" spans="1:12" x14ac:dyDescent="0.2">
      <c r="A130"/>
      <c r="B130"/>
      <c r="C130"/>
      <c r="E130" s="3"/>
      <c r="F130" s="3"/>
      <c r="G130" s="3"/>
      <c r="H130" s="3"/>
      <c r="I130" s="3"/>
      <c r="J130" s="3"/>
      <c r="K130" s="3"/>
      <c r="L130" s="3"/>
    </row>
    <row r="131" spans="1:12" x14ac:dyDescent="0.2">
      <c r="A131"/>
      <c r="B131"/>
      <c r="C131"/>
      <c r="E131" s="3"/>
      <c r="F131" s="3"/>
      <c r="G131" s="3"/>
      <c r="H131" s="3"/>
      <c r="I131" s="3"/>
      <c r="J131" s="3"/>
      <c r="K131" s="3"/>
      <c r="L131" s="3"/>
    </row>
    <row r="132" spans="1:12" x14ac:dyDescent="0.2">
      <c r="A132"/>
      <c r="B132"/>
      <c r="C132"/>
      <c r="E132" s="3"/>
      <c r="F132" s="3"/>
      <c r="G132" s="3"/>
      <c r="H132" s="3"/>
      <c r="I132" s="3"/>
      <c r="J132" s="3"/>
      <c r="K132" s="3"/>
      <c r="L132" s="3"/>
    </row>
    <row r="133" spans="1:12" x14ac:dyDescent="0.2">
      <c r="A133"/>
      <c r="B133"/>
      <c r="C133"/>
      <c r="E133" s="3"/>
      <c r="F133" s="3"/>
      <c r="G133" s="3"/>
      <c r="H133" s="3"/>
      <c r="I133" s="3"/>
      <c r="J133" s="3"/>
      <c r="K133" s="3"/>
      <c r="L133" s="3"/>
    </row>
    <row r="134" spans="1:12" x14ac:dyDescent="0.2">
      <c r="A134"/>
      <c r="B134"/>
      <c r="C134"/>
      <c r="E134" s="3"/>
      <c r="F134" s="3"/>
      <c r="G134" s="3"/>
      <c r="H134" s="3"/>
      <c r="I134" s="3"/>
      <c r="J134" s="3"/>
      <c r="K134" s="3"/>
      <c r="L134" s="3"/>
    </row>
    <row r="135" spans="1:12" x14ac:dyDescent="0.2">
      <c r="A135"/>
      <c r="B135"/>
      <c r="C135"/>
      <c r="E135" s="3"/>
      <c r="F135" s="3"/>
      <c r="G135" s="3"/>
      <c r="H135" s="3"/>
      <c r="I135" s="3"/>
      <c r="J135" s="3"/>
      <c r="K135" s="3"/>
      <c r="L135" s="3"/>
    </row>
    <row r="136" spans="1:12" x14ac:dyDescent="0.2">
      <c r="A136"/>
      <c r="B136"/>
      <c r="C136"/>
      <c r="E136" s="3"/>
      <c r="F136" s="3"/>
      <c r="G136" s="3"/>
      <c r="H136" s="3"/>
      <c r="I136" s="3"/>
      <c r="J136" s="3"/>
      <c r="K136" s="3"/>
      <c r="L136" s="3"/>
    </row>
    <row r="137" spans="1:12" x14ac:dyDescent="0.2">
      <c r="A137"/>
      <c r="B137"/>
      <c r="C137"/>
      <c r="E137" s="3"/>
      <c r="F137" s="3"/>
      <c r="G137" s="3"/>
      <c r="H137" s="3"/>
      <c r="I137" s="3"/>
      <c r="J137" s="3"/>
      <c r="K137" s="3"/>
      <c r="L137" s="3"/>
    </row>
    <row r="138" spans="1:12" x14ac:dyDescent="0.2">
      <c r="A138"/>
      <c r="B138"/>
      <c r="C138"/>
      <c r="E138" s="3"/>
      <c r="F138" s="3"/>
      <c r="G138" s="3"/>
      <c r="H138" s="3"/>
      <c r="I138" s="3"/>
      <c r="J138" s="3"/>
      <c r="K138" s="3"/>
      <c r="L138" s="3"/>
    </row>
    <row r="139" spans="1:12" x14ac:dyDescent="0.2">
      <c r="A139"/>
      <c r="B139"/>
      <c r="C139"/>
      <c r="E139" s="3"/>
      <c r="F139" s="3"/>
      <c r="G139" s="3"/>
      <c r="H139" s="3"/>
      <c r="I139" s="3"/>
      <c r="J139" s="3"/>
      <c r="K139" s="3"/>
      <c r="L139" s="3"/>
    </row>
    <row r="140" spans="1:12" x14ac:dyDescent="0.2">
      <c r="A140"/>
      <c r="B140"/>
      <c r="C140"/>
      <c r="E140" s="3"/>
      <c r="F140" s="3"/>
      <c r="G140" s="3"/>
      <c r="H140" s="3"/>
      <c r="I140" s="3"/>
      <c r="J140" s="3"/>
      <c r="K140" s="3"/>
      <c r="L140" s="3"/>
    </row>
    <row r="141" spans="1:12" x14ac:dyDescent="0.2">
      <c r="A141"/>
      <c r="B141"/>
      <c r="C141"/>
      <c r="E141" s="3"/>
      <c r="F141" s="3"/>
      <c r="G141" s="3"/>
      <c r="H141" s="3"/>
      <c r="I141" s="3"/>
      <c r="J141" s="3"/>
      <c r="K141" s="3"/>
      <c r="L141" s="3"/>
    </row>
    <row r="142" spans="1:12" x14ac:dyDescent="0.2">
      <c r="A142"/>
      <c r="B142"/>
      <c r="C142"/>
      <c r="E142" s="3"/>
      <c r="F142" s="3"/>
      <c r="G142" s="3"/>
      <c r="H142" s="3"/>
      <c r="I142" s="3"/>
      <c r="J142" s="3"/>
      <c r="K142" s="3"/>
      <c r="L142" s="3"/>
    </row>
    <row r="143" spans="1:12" x14ac:dyDescent="0.2">
      <c r="A143"/>
      <c r="B143"/>
      <c r="C143"/>
      <c r="E143" s="3"/>
      <c r="F143" s="3"/>
      <c r="G143" s="3"/>
      <c r="H143" s="3"/>
      <c r="I143" s="3"/>
      <c r="J143" s="3"/>
      <c r="K143" s="3"/>
      <c r="L143" s="3"/>
    </row>
    <row r="144" spans="1:12" x14ac:dyDescent="0.2">
      <c r="A144"/>
      <c r="B144"/>
      <c r="C144"/>
      <c r="E144" s="3"/>
      <c r="F144" s="3"/>
      <c r="G144" s="3"/>
      <c r="H144" s="3"/>
      <c r="I144" s="3"/>
      <c r="J144" s="3"/>
      <c r="K144" s="3"/>
      <c r="L144" s="3"/>
    </row>
    <row r="145" spans="1:12" x14ac:dyDescent="0.2">
      <c r="A145"/>
      <c r="B145"/>
      <c r="C145"/>
      <c r="E145" s="3"/>
      <c r="F145" s="3"/>
      <c r="G145" s="3"/>
      <c r="H145" s="3"/>
      <c r="I145" s="3"/>
      <c r="J145" s="3"/>
      <c r="K145" s="3"/>
      <c r="L145" s="3"/>
    </row>
    <row r="146" spans="1:12" x14ac:dyDescent="0.2">
      <c r="A146"/>
      <c r="B146"/>
      <c r="C146"/>
      <c r="E146" s="3"/>
      <c r="F146" s="3"/>
      <c r="G146" s="3"/>
      <c r="H146" s="3"/>
      <c r="I146" s="3"/>
      <c r="J146" s="3"/>
      <c r="K146" s="3"/>
      <c r="L146" s="3"/>
    </row>
    <row r="147" spans="1:12" x14ac:dyDescent="0.2">
      <c r="A147"/>
      <c r="B147"/>
      <c r="C147"/>
      <c r="E147" s="3"/>
      <c r="F147" s="3"/>
      <c r="G147" s="3"/>
      <c r="H147" s="3"/>
      <c r="I147" s="3"/>
      <c r="J147" s="3"/>
      <c r="K147" s="3"/>
      <c r="L147" s="3"/>
    </row>
    <row r="148" spans="1:12" x14ac:dyDescent="0.2">
      <c r="A148"/>
      <c r="B148"/>
      <c r="C148"/>
      <c r="E148" s="3"/>
      <c r="F148" s="3"/>
      <c r="G148" s="3"/>
      <c r="H148" s="3"/>
      <c r="I148" s="3"/>
      <c r="J148" s="3"/>
      <c r="K148" s="3"/>
      <c r="L148" s="3"/>
    </row>
    <row r="149" spans="1:12" x14ac:dyDescent="0.2">
      <c r="A149"/>
      <c r="B149"/>
      <c r="C149"/>
      <c r="E149" s="3"/>
      <c r="F149" s="3"/>
      <c r="G149" s="3"/>
      <c r="H149" s="3"/>
      <c r="I149" s="3"/>
      <c r="J149" s="3"/>
      <c r="K149" s="3"/>
      <c r="L149" s="3"/>
    </row>
    <row r="150" spans="1:12" x14ac:dyDescent="0.2">
      <c r="A150"/>
      <c r="B150"/>
      <c r="C150"/>
      <c r="E150" s="3"/>
      <c r="F150" s="3"/>
      <c r="G150" s="3"/>
      <c r="H150" s="3"/>
      <c r="I150" s="3"/>
      <c r="J150" s="3"/>
      <c r="K150" s="3"/>
      <c r="L150" s="3"/>
    </row>
    <row r="151" spans="1:12" x14ac:dyDescent="0.2">
      <c r="A151"/>
      <c r="B151"/>
      <c r="C151"/>
      <c r="E151" s="3"/>
      <c r="F151" s="3"/>
      <c r="G151" s="3"/>
      <c r="H151" s="3"/>
      <c r="I151" s="3"/>
      <c r="J151" s="3"/>
      <c r="K151" s="3"/>
      <c r="L151" s="3"/>
    </row>
    <row r="152" spans="1:12" x14ac:dyDescent="0.2">
      <c r="A152"/>
      <c r="B152"/>
      <c r="C152"/>
      <c r="E152" s="3"/>
      <c r="F152" s="3"/>
      <c r="G152" s="3"/>
      <c r="H152" s="3"/>
      <c r="I152" s="3"/>
      <c r="J152" s="3"/>
      <c r="K152" s="3"/>
      <c r="L152" s="3"/>
    </row>
    <row r="153" spans="1:12" x14ac:dyDescent="0.2">
      <c r="A153"/>
      <c r="B153"/>
      <c r="C153"/>
      <c r="E153" s="3"/>
      <c r="F153" s="3"/>
      <c r="G153" s="3"/>
      <c r="H153" s="3"/>
      <c r="I153" s="3"/>
      <c r="J153" s="3"/>
      <c r="K153" s="3"/>
      <c r="L153" s="3"/>
    </row>
    <row r="154" spans="1:12" x14ac:dyDescent="0.2">
      <c r="A154"/>
      <c r="B154"/>
      <c r="C154"/>
      <c r="E154" s="3"/>
      <c r="F154" s="3"/>
      <c r="G154" s="3"/>
      <c r="H154" s="3"/>
      <c r="I154" s="3"/>
      <c r="J154" s="3"/>
      <c r="K154" s="3"/>
      <c r="L154" s="3"/>
    </row>
    <row r="155" spans="1:12" x14ac:dyDescent="0.2">
      <c r="A155"/>
      <c r="B155"/>
      <c r="C155"/>
      <c r="E155" s="3"/>
      <c r="F155" s="3"/>
      <c r="G155" s="3"/>
      <c r="H155" s="3"/>
      <c r="I155" s="3"/>
      <c r="J155" s="3"/>
      <c r="K155" s="3"/>
      <c r="L155" s="3"/>
    </row>
    <row r="156" spans="1:12" x14ac:dyDescent="0.2">
      <c r="A156"/>
      <c r="B156"/>
      <c r="C156"/>
      <c r="E156" s="3"/>
      <c r="F156" s="3"/>
      <c r="G156" s="3"/>
      <c r="H156" s="3"/>
      <c r="I156" s="3"/>
      <c r="J156" s="3"/>
      <c r="K156" s="3"/>
      <c r="L156" s="3"/>
    </row>
    <row r="157" spans="1:12" x14ac:dyDescent="0.2">
      <c r="A157"/>
      <c r="B157"/>
      <c r="C157"/>
      <c r="E157" s="3"/>
      <c r="F157" s="3"/>
      <c r="G157" s="3"/>
      <c r="H157" s="3"/>
      <c r="I157" s="3"/>
      <c r="J157" s="3"/>
      <c r="K157" s="3"/>
      <c r="L157" s="3"/>
    </row>
    <row r="158" spans="1:12" x14ac:dyDescent="0.2">
      <c r="A158"/>
      <c r="B158"/>
      <c r="C158"/>
      <c r="E158" s="3"/>
      <c r="F158" s="3"/>
      <c r="G158" s="3"/>
      <c r="H158" s="3"/>
      <c r="I158" s="3"/>
      <c r="J158" s="3"/>
      <c r="K158" s="3"/>
      <c r="L158" s="3"/>
    </row>
    <row r="159" spans="1:12" x14ac:dyDescent="0.2">
      <c r="A159"/>
      <c r="B159"/>
      <c r="C159"/>
      <c r="E159" s="3"/>
      <c r="F159" s="3"/>
      <c r="G159" s="3"/>
      <c r="H159" s="3"/>
      <c r="I159" s="3"/>
      <c r="J159" s="3"/>
      <c r="K159" s="3"/>
      <c r="L159" s="3"/>
    </row>
    <row r="160" spans="1:12" x14ac:dyDescent="0.2">
      <c r="A160"/>
      <c r="B160"/>
      <c r="C160"/>
      <c r="E160" s="3"/>
      <c r="F160" s="3"/>
      <c r="G160" s="3"/>
      <c r="H160" s="3"/>
      <c r="I160" s="3"/>
      <c r="J160" s="3"/>
      <c r="K160" s="3"/>
      <c r="L160" s="3"/>
    </row>
    <row r="161" spans="1:12" x14ac:dyDescent="0.2">
      <c r="A161"/>
      <c r="B161"/>
      <c r="C161"/>
      <c r="E161" s="3"/>
      <c r="F161" s="3"/>
      <c r="G161" s="3"/>
      <c r="H161" s="3"/>
      <c r="I161" s="3"/>
      <c r="J161" s="3"/>
      <c r="K161" s="3"/>
      <c r="L161" s="3"/>
    </row>
    <row r="162" spans="1:12" x14ac:dyDescent="0.2">
      <c r="A162"/>
      <c r="B162"/>
      <c r="C162"/>
      <c r="E162" s="3"/>
      <c r="F162" s="3"/>
      <c r="G162" s="3"/>
      <c r="H162" s="3"/>
      <c r="I162" s="3"/>
      <c r="J162" s="3"/>
      <c r="K162" s="3"/>
      <c r="L162" s="3"/>
    </row>
    <row r="163" spans="1:12" x14ac:dyDescent="0.2">
      <c r="A163"/>
      <c r="B163"/>
      <c r="C163"/>
      <c r="E163" s="3"/>
      <c r="F163" s="3"/>
      <c r="G163" s="3"/>
      <c r="H163" s="3"/>
      <c r="I163" s="3"/>
      <c r="J163" s="3"/>
      <c r="K163" s="3"/>
      <c r="L163" s="3"/>
    </row>
    <row r="164" spans="1:12" x14ac:dyDescent="0.2">
      <c r="A164"/>
      <c r="B164"/>
      <c r="C164"/>
      <c r="E164" s="3"/>
      <c r="F164" s="3"/>
      <c r="G164" s="3"/>
      <c r="H164" s="3"/>
      <c r="I164" s="3"/>
      <c r="J164" s="3"/>
      <c r="K164" s="3"/>
      <c r="L164" s="3"/>
    </row>
    <row r="165" spans="1:12" x14ac:dyDescent="0.2">
      <c r="A165"/>
      <c r="B165"/>
      <c r="C165"/>
      <c r="E165" s="3"/>
      <c r="F165" s="3"/>
      <c r="G165" s="3"/>
      <c r="H165" s="3"/>
      <c r="I165" s="3"/>
      <c r="J165" s="3"/>
      <c r="K165" s="3"/>
      <c r="L165" s="3"/>
    </row>
    <row r="166" spans="1:12" x14ac:dyDescent="0.2">
      <c r="A166"/>
      <c r="B166"/>
      <c r="C166"/>
      <c r="E166" s="3"/>
      <c r="F166" s="3"/>
      <c r="G166" s="3"/>
      <c r="H166" s="3"/>
      <c r="I166" s="3"/>
      <c r="J166" s="3"/>
      <c r="K166" s="3"/>
      <c r="L166" s="3"/>
    </row>
    <row r="167" spans="1:12" x14ac:dyDescent="0.2">
      <c r="A167"/>
      <c r="B167"/>
      <c r="C167"/>
      <c r="E167" s="3"/>
      <c r="F167" s="3"/>
      <c r="G167" s="3"/>
      <c r="H167" s="3"/>
      <c r="I167" s="3"/>
      <c r="J167" s="3"/>
      <c r="K167" s="3"/>
      <c r="L167" s="3"/>
    </row>
    <row r="168" spans="1:12" x14ac:dyDescent="0.2">
      <c r="A168"/>
      <c r="B168"/>
      <c r="C168"/>
      <c r="E168" s="3"/>
      <c r="F168" s="3"/>
      <c r="G168" s="3"/>
      <c r="H168" s="3"/>
      <c r="I168" s="3"/>
      <c r="J168" s="3"/>
      <c r="K168" s="3"/>
      <c r="L168" s="3"/>
    </row>
    <row r="169" spans="1:12" x14ac:dyDescent="0.2">
      <c r="A169"/>
      <c r="B169"/>
      <c r="C169"/>
      <c r="E169" s="3"/>
      <c r="F169" s="3"/>
      <c r="G169" s="3"/>
      <c r="H169" s="3"/>
      <c r="I169" s="3"/>
      <c r="J169" s="3"/>
      <c r="K169" s="3"/>
      <c r="L169" s="3"/>
    </row>
    <row r="170" spans="1:12" x14ac:dyDescent="0.2">
      <c r="A170"/>
      <c r="B170"/>
      <c r="C170"/>
      <c r="E170" s="3"/>
      <c r="F170" s="3"/>
      <c r="G170" s="3"/>
      <c r="H170" s="3"/>
      <c r="I170" s="3"/>
      <c r="J170" s="3"/>
      <c r="K170" s="3"/>
      <c r="L170" s="3"/>
    </row>
    <row r="171" spans="1:12" x14ac:dyDescent="0.2">
      <c r="A171"/>
      <c r="B171"/>
      <c r="C171"/>
      <c r="E171" s="3"/>
      <c r="F171" s="3"/>
      <c r="G171" s="3"/>
      <c r="H171" s="3"/>
      <c r="I171" s="3"/>
      <c r="J171" s="3"/>
      <c r="K171" s="3"/>
      <c r="L171" s="3"/>
    </row>
    <row r="172" spans="1:12" x14ac:dyDescent="0.2">
      <c r="A172"/>
      <c r="B172"/>
      <c r="C172"/>
      <c r="E172" s="3"/>
      <c r="F172" s="3"/>
      <c r="G172" s="3"/>
      <c r="H172" s="3"/>
      <c r="I172" s="3"/>
      <c r="J172" s="3"/>
      <c r="K172" s="3"/>
      <c r="L172" s="3"/>
    </row>
    <row r="173" spans="1:12" x14ac:dyDescent="0.2">
      <c r="A173"/>
      <c r="B173"/>
      <c r="C173"/>
      <c r="E173" s="3"/>
      <c r="F173" s="3"/>
      <c r="G173" s="3"/>
      <c r="H173" s="3"/>
      <c r="I173" s="3"/>
      <c r="J173" s="3"/>
      <c r="K173" s="3"/>
      <c r="L173" s="3"/>
    </row>
    <row r="174" spans="1:12" x14ac:dyDescent="0.2">
      <c r="A174"/>
      <c r="B174"/>
      <c r="C174"/>
      <c r="E174" s="3"/>
      <c r="F174" s="3"/>
      <c r="G174" s="3"/>
      <c r="H174" s="3"/>
      <c r="I174" s="3"/>
      <c r="J174" s="3"/>
      <c r="K174" s="3"/>
      <c r="L174" s="3"/>
    </row>
    <row r="175" spans="1:12" x14ac:dyDescent="0.2">
      <c r="A175"/>
      <c r="B175"/>
      <c r="C175"/>
      <c r="E175" s="3"/>
      <c r="F175" s="3"/>
      <c r="G175" s="3"/>
      <c r="H175" s="3"/>
      <c r="I175" s="3"/>
      <c r="J175" s="3"/>
      <c r="K175" s="3"/>
      <c r="L175" s="3"/>
    </row>
    <row r="176" spans="1:12" x14ac:dyDescent="0.2">
      <c r="A176"/>
      <c r="B176"/>
      <c r="C176"/>
      <c r="E176" s="3"/>
      <c r="F176" s="3"/>
      <c r="G176" s="3"/>
      <c r="H176" s="3"/>
      <c r="I176" s="3"/>
      <c r="J176" s="3"/>
      <c r="K176" s="3"/>
      <c r="L176" s="3"/>
    </row>
    <row r="177" spans="1:12" x14ac:dyDescent="0.2">
      <c r="A177"/>
      <c r="B177"/>
      <c r="C177"/>
      <c r="E177" s="3"/>
      <c r="F177" s="3"/>
      <c r="G177" s="3"/>
      <c r="H177" s="3"/>
      <c r="I177" s="3"/>
      <c r="J177" s="3"/>
      <c r="K177" s="3"/>
      <c r="L177" s="3"/>
    </row>
    <row r="178" spans="1:12" x14ac:dyDescent="0.2">
      <c r="A178"/>
      <c r="B178"/>
      <c r="C178"/>
      <c r="E178" s="3"/>
      <c r="F178" s="3"/>
      <c r="G178" s="3"/>
      <c r="H178" s="3"/>
      <c r="I178" s="3"/>
      <c r="J178" s="3"/>
      <c r="K178" s="3"/>
      <c r="L178" s="3"/>
    </row>
    <row r="179" spans="1:12" x14ac:dyDescent="0.2">
      <c r="A179"/>
      <c r="B179"/>
      <c r="C179"/>
      <c r="E179" s="3"/>
      <c r="F179" s="3"/>
      <c r="G179" s="3"/>
      <c r="H179" s="3"/>
      <c r="I179" s="3"/>
      <c r="J179" s="3"/>
      <c r="K179" s="3"/>
      <c r="L179" s="3"/>
    </row>
    <row r="180" spans="1:12" x14ac:dyDescent="0.2">
      <c r="A180"/>
      <c r="B180"/>
      <c r="C180"/>
      <c r="E180" s="3"/>
      <c r="F180" s="3"/>
      <c r="G180" s="3"/>
      <c r="H180" s="3"/>
      <c r="I180" s="3"/>
      <c r="J180" s="3"/>
      <c r="K180" s="3"/>
      <c r="L180" s="3"/>
    </row>
    <row r="181" spans="1:12" x14ac:dyDescent="0.2">
      <c r="A181"/>
      <c r="B181"/>
      <c r="C181"/>
      <c r="E181" s="3"/>
      <c r="F181" s="3"/>
      <c r="G181" s="3"/>
      <c r="H181" s="3"/>
      <c r="I181" s="3"/>
      <c r="J181" s="3"/>
      <c r="K181" s="3"/>
      <c r="L181" s="3"/>
    </row>
    <row r="182" spans="1:12" x14ac:dyDescent="0.2">
      <c r="A182"/>
      <c r="B182"/>
      <c r="C182"/>
      <c r="E182" s="3"/>
      <c r="F182" s="3"/>
      <c r="G182" s="3"/>
      <c r="H182" s="3"/>
      <c r="I182" s="3"/>
      <c r="J182" s="3"/>
      <c r="K182" s="3"/>
      <c r="L182" s="3"/>
    </row>
    <row r="183" spans="1:12" x14ac:dyDescent="0.2">
      <c r="A183"/>
      <c r="B183"/>
      <c r="C183"/>
      <c r="E183" s="3"/>
      <c r="F183" s="3"/>
      <c r="G183" s="3"/>
      <c r="H183" s="3"/>
      <c r="I183" s="3"/>
      <c r="J183" s="3"/>
      <c r="K183" s="3"/>
      <c r="L183" s="3"/>
    </row>
    <row r="184" spans="1:12" x14ac:dyDescent="0.2">
      <c r="A184"/>
      <c r="B184"/>
      <c r="C184"/>
      <c r="E184" s="3"/>
      <c r="F184" s="3"/>
      <c r="G184" s="3"/>
      <c r="H184" s="3"/>
      <c r="I184" s="3"/>
      <c r="J184" s="3"/>
      <c r="K184" s="3"/>
      <c r="L184" s="3"/>
    </row>
    <row r="185" spans="1:12" x14ac:dyDescent="0.2">
      <c r="A185"/>
      <c r="B185"/>
      <c r="C185"/>
      <c r="E185" s="3"/>
      <c r="F185" s="3"/>
      <c r="G185" s="3"/>
      <c r="H185" s="3"/>
      <c r="I185" s="3"/>
      <c r="J185" s="3"/>
      <c r="K185" s="3"/>
      <c r="L185" s="3"/>
    </row>
    <row r="186" spans="1:12" x14ac:dyDescent="0.2">
      <c r="A186"/>
      <c r="B186"/>
      <c r="C186"/>
      <c r="E186" s="3"/>
      <c r="F186" s="3"/>
      <c r="G186" s="3"/>
      <c r="H186" s="3"/>
      <c r="I186" s="3"/>
      <c r="J186" s="3"/>
      <c r="K186" s="3"/>
      <c r="L186" s="3"/>
    </row>
    <row r="187" spans="1:12" x14ac:dyDescent="0.2">
      <c r="A187"/>
      <c r="B187"/>
      <c r="C187"/>
      <c r="E187" s="3"/>
      <c r="F187" s="3"/>
      <c r="G187" s="3"/>
      <c r="H187" s="3"/>
      <c r="I187" s="3"/>
      <c r="J187" s="3"/>
      <c r="K187" s="3"/>
      <c r="L187" s="3"/>
    </row>
    <row r="188" spans="1:12" x14ac:dyDescent="0.2">
      <c r="A188"/>
      <c r="B188"/>
      <c r="C188"/>
      <c r="E188" s="3"/>
      <c r="F188" s="3"/>
      <c r="G188" s="3"/>
      <c r="H188" s="3"/>
      <c r="I188" s="3"/>
      <c r="J188" s="3"/>
      <c r="K188" s="3"/>
      <c r="L188" s="3"/>
    </row>
    <row r="189" spans="1:12" x14ac:dyDescent="0.2">
      <c r="A189"/>
      <c r="B189"/>
      <c r="C189"/>
      <c r="E189" s="3"/>
      <c r="F189" s="3"/>
      <c r="G189" s="3"/>
      <c r="H189" s="3"/>
      <c r="I189" s="3"/>
      <c r="J189" s="3"/>
      <c r="K189" s="3"/>
      <c r="L189" s="3"/>
    </row>
    <row r="190" spans="1:12" x14ac:dyDescent="0.2">
      <c r="A190"/>
      <c r="B190"/>
      <c r="C190"/>
      <c r="E190" s="3"/>
      <c r="F190" s="3"/>
      <c r="G190" s="3"/>
      <c r="H190" s="3"/>
      <c r="I190" s="3"/>
      <c r="J190" s="3"/>
      <c r="K190" s="3"/>
      <c r="L190" s="3"/>
    </row>
    <row r="191" spans="1:12" x14ac:dyDescent="0.2">
      <c r="A191"/>
      <c r="B191"/>
      <c r="C191"/>
      <c r="E191" s="3"/>
      <c r="F191" s="3"/>
      <c r="G191" s="3"/>
      <c r="H191" s="3"/>
      <c r="I191" s="3"/>
      <c r="J191" s="3"/>
      <c r="K191" s="3"/>
      <c r="L191" s="3"/>
    </row>
    <row r="192" spans="1:12" x14ac:dyDescent="0.2">
      <c r="A192"/>
      <c r="B192"/>
      <c r="C192"/>
      <c r="E192" s="3"/>
      <c r="F192" s="3"/>
      <c r="G192" s="3"/>
      <c r="H192" s="3"/>
      <c r="I192" s="3"/>
      <c r="J192" s="3"/>
      <c r="K192" s="3"/>
      <c r="L192" s="3"/>
    </row>
    <row r="193" spans="1:12" x14ac:dyDescent="0.2">
      <c r="A193"/>
      <c r="B193"/>
      <c r="C193"/>
      <c r="E193" s="3"/>
      <c r="F193" s="3"/>
      <c r="G193" s="3"/>
      <c r="H193" s="3"/>
      <c r="I193" s="3"/>
      <c r="J193" s="3"/>
      <c r="K193" s="3"/>
      <c r="L193" s="3"/>
    </row>
    <row r="194" spans="1:12" x14ac:dyDescent="0.2">
      <c r="A194"/>
      <c r="B194"/>
      <c r="C194"/>
      <c r="E194" s="3"/>
      <c r="F194" s="3"/>
      <c r="G194" s="3"/>
      <c r="H194" s="3"/>
      <c r="I194" s="3"/>
      <c r="J194" s="3"/>
      <c r="K194" s="3"/>
      <c r="L194" s="3"/>
    </row>
    <row r="195" spans="1:12" x14ac:dyDescent="0.2">
      <c r="A195"/>
      <c r="B195"/>
      <c r="C195"/>
      <c r="E195" s="3"/>
      <c r="F195" s="3"/>
      <c r="G195" s="3"/>
      <c r="H195" s="3"/>
      <c r="I195" s="3"/>
      <c r="J195" s="3"/>
      <c r="K195" s="3"/>
      <c r="L195" s="3"/>
    </row>
    <row r="196" spans="1:12" x14ac:dyDescent="0.2">
      <c r="A196"/>
      <c r="B196"/>
      <c r="C196"/>
      <c r="E196" s="3"/>
      <c r="F196" s="3"/>
      <c r="G196" s="3"/>
      <c r="H196" s="3"/>
      <c r="I196" s="3"/>
      <c r="J196" s="3"/>
      <c r="K196" s="3"/>
      <c r="L196" s="3"/>
    </row>
    <row r="197" spans="1:12" x14ac:dyDescent="0.2">
      <c r="A197"/>
      <c r="B197"/>
      <c r="C197"/>
      <c r="E197" s="3"/>
      <c r="F197" s="3"/>
      <c r="G197" s="3"/>
      <c r="H197" s="3"/>
      <c r="I197" s="3"/>
      <c r="J197" s="3"/>
      <c r="K197" s="3"/>
      <c r="L197" s="3"/>
    </row>
    <row r="198" spans="1:12" x14ac:dyDescent="0.2">
      <c r="A198"/>
      <c r="B198"/>
      <c r="C198"/>
      <c r="E198" s="3"/>
      <c r="F198" s="3"/>
      <c r="G198" s="3"/>
      <c r="H198" s="3"/>
      <c r="I198" s="3"/>
      <c r="J198" s="3"/>
      <c r="K198" s="3"/>
      <c r="L198" s="3"/>
    </row>
    <row r="199" spans="1:12" x14ac:dyDescent="0.2">
      <c r="A199"/>
      <c r="B199"/>
      <c r="C199"/>
      <c r="E199" s="3"/>
      <c r="F199" s="3"/>
      <c r="G199" s="3"/>
      <c r="H199" s="3"/>
      <c r="I199" s="3"/>
      <c r="J199" s="3"/>
      <c r="K199" s="3"/>
      <c r="L199" s="3"/>
    </row>
    <row r="200" spans="1:12" x14ac:dyDescent="0.2">
      <c r="A200"/>
      <c r="B200"/>
      <c r="C200"/>
      <c r="E200" s="3"/>
      <c r="F200" s="3"/>
      <c r="G200" s="3"/>
      <c r="H200" s="3"/>
      <c r="I200" s="3"/>
      <c r="J200" s="3"/>
      <c r="K200" s="3"/>
      <c r="L200" s="3"/>
    </row>
    <row r="201" spans="1:12" x14ac:dyDescent="0.2">
      <c r="A201"/>
      <c r="B201"/>
      <c r="C201"/>
      <c r="E201" s="3"/>
      <c r="F201" s="3"/>
      <c r="G201" s="3"/>
      <c r="H201" s="3"/>
      <c r="I201" s="3"/>
      <c r="J201" s="3"/>
      <c r="K201" s="3"/>
      <c r="L201" s="3"/>
    </row>
    <row r="202" spans="1:12" x14ac:dyDescent="0.2">
      <c r="A202"/>
      <c r="B202"/>
      <c r="C202"/>
      <c r="E202" s="3"/>
      <c r="F202" s="3"/>
      <c r="G202" s="3"/>
      <c r="H202" s="3"/>
      <c r="I202" s="3"/>
      <c r="J202" s="3"/>
      <c r="K202" s="3"/>
      <c r="L202" s="3"/>
    </row>
    <row r="203" spans="1:12" x14ac:dyDescent="0.2">
      <c r="A203"/>
      <c r="B203"/>
      <c r="C203"/>
      <c r="E203" s="3"/>
      <c r="F203" s="3"/>
      <c r="G203" s="3"/>
      <c r="H203" s="3"/>
      <c r="I203" s="3"/>
      <c r="J203" s="3"/>
      <c r="K203" s="3"/>
      <c r="L203" s="3"/>
    </row>
    <row r="204" spans="1:12" x14ac:dyDescent="0.2">
      <c r="A204"/>
      <c r="B204"/>
      <c r="C204"/>
      <c r="E204" s="3"/>
      <c r="F204" s="3"/>
      <c r="G204" s="3"/>
      <c r="H204" s="3"/>
      <c r="I204" s="3"/>
      <c r="J204" s="3"/>
      <c r="K204" s="3"/>
      <c r="L204" s="3"/>
    </row>
    <row r="205" spans="1:12" x14ac:dyDescent="0.2">
      <c r="A205"/>
      <c r="B205"/>
      <c r="C205"/>
      <c r="E205" s="3"/>
      <c r="F205" s="3"/>
      <c r="G205" s="3"/>
      <c r="H205" s="3"/>
      <c r="I205" s="3"/>
      <c r="J205" s="3"/>
      <c r="K205" s="3"/>
      <c r="L205" s="3"/>
    </row>
    <row r="206" spans="1:12" x14ac:dyDescent="0.2">
      <c r="A206"/>
      <c r="B206"/>
      <c r="C206"/>
      <c r="E206" s="3"/>
      <c r="F206" s="3"/>
      <c r="G206" s="3"/>
      <c r="H206" s="3"/>
      <c r="I206" s="3"/>
      <c r="J206" s="3"/>
      <c r="K206" s="3"/>
      <c r="L206" s="3"/>
    </row>
    <row r="207" spans="1:12" x14ac:dyDescent="0.2">
      <c r="A207"/>
      <c r="B207"/>
      <c r="C207"/>
      <c r="E207" s="3"/>
      <c r="F207" s="3"/>
      <c r="G207" s="3"/>
      <c r="H207" s="3"/>
      <c r="I207" s="3"/>
      <c r="J207" s="3"/>
      <c r="K207" s="3"/>
      <c r="L207" s="3"/>
    </row>
    <row r="208" spans="1:12" x14ac:dyDescent="0.2">
      <c r="A208"/>
      <c r="B208"/>
      <c r="C208"/>
      <c r="E208" s="3"/>
      <c r="F208" s="3"/>
      <c r="G208" s="3"/>
      <c r="H208" s="3"/>
      <c r="I208" s="3"/>
      <c r="J208" s="3"/>
      <c r="K208" s="3"/>
      <c r="L208" s="3"/>
    </row>
    <row r="209" spans="1:12" x14ac:dyDescent="0.2">
      <c r="A209"/>
      <c r="B209"/>
      <c r="C209"/>
      <c r="E209" s="3"/>
      <c r="F209" s="3"/>
      <c r="G209" s="3"/>
      <c r="H209" s="3"/>
      <c r="I209" s="3"/>
      <c r="J209" s="3"/>
      <c r="K209" s="3"/>
      <c r="L209" s="3"/>
    </row>
    <row r="210" spans="1:12" x14ac:dyDescent="0.2">
      <c r="A210"/>
      <c r="B210"/>
      <c r="C210"/>
      <c r="E210" s="3"/>
      <c r="F210" s="3"/>
      <c r="G210" s="3"/>
      <c r="H210" s="3"/>
      <c r="I210" s="3"/>
      <c r="J210" s="3"/>
      <c r="K210" s="3"/>
      <c r="L210" s="3"/>
    </row>
    <row r="211" spans="1:12" x14ac:dyDescent="0.2">
      <c r="A211"/>
      <c r="B211"/>
      <c r="C211"/>
      <c r="E211" s="3"/>
      <c r="F211" s="3"/>
      <c r="G211" s="3"/>
      <c r="H211" s="3"/>
      <c r="I211" s="3"/>
      <c r="J211" s="3"/>
      <c r="K211" s="3"/>
      <c r="L211" s="3"/>
    </row>
    <row r="212" spans="1:12" x14ac:dyDescent="0.2">
      <c r="A212"/>
      <c r="B212"/>
      <c r="C212"/>
      <c r="E212" s="3"/>
      <c r="F212" s="3"/>
      <c r="G212" s="3"/>
      <c r="H212" s="3"/>
      <c r="I212" s="3"/>
      <c r="J212" s="3"/>
      <c r="K212" s="3"/>
      <c r="L212" s="3"/>
    </row>
    <row r="213" spans="1:12" x14ac:dyDescent="0.2">
      <c r="A213"/>
      <c r="B213"/>
      <c r="C213"/>
      <c r="E213" s="3"/>
      <c r="F213" s="3"/>
      <c r="G213" s="3"/>
      <c r="H213" s="3"/>
      <c r="I213" s="3"/>
      <c r="J213" s="3"/>
      <c r="K213" s="3"/>
      <c r="L213" s="3"/>
    </row>
    <row r="214" spans="1:12" x14ac:dyDescent="0.2">
      <c r="A214"/>
      <c r="B214"/>
      <c r="C214"/>
      <c r="E214" s="3"/>
      <c r="F214" s="3"/>
      <c r="G214" s="3"/>
      <c r="H214" s="3"/>
      <c r="I214" s="3"/>
      <c r="J214" s="3"/>
      <c r="K214" s="3"/>
      <c r="L214" s="3"/>
    </row>
    <row r="215" spans="1:12" x14ac:dyDescent="0.2">
      <c r="A215"/>
      <c r="B215"/>
      <c r="C215"/>
      <c r="E215" s="3"/>
      <c r="F215" s="3"/>
      <c r="G215" s="3"/>
      <c r="H215" s="3"/>
      <c r="I215" s="3"/>
      <c r="J215" s="3"/>
      <c r="K215" s="3"/>
      <c r="L215" s="3"/>
    </row>
    <row r="216" spans="1:12" x14ac:dyDescent="0.2">
      <c r="A216"/>
      <c r="B216"/>
      <c r="C216"/>
      <c r="E216" s="3"/>
      <c r="F216" s="3"/>
      <c r="G216" s="3"/>
      <c r="H216" s="3"/>
      <c r="I216" s="3"/>
      <c r="J216" s="3"/>
      <c r="K216" s="3"/>
      <c r="L216" s="3"/>
    </row>
    <row r="217" spans="1:12" x14ac:dyDescent="0.2">
      <c r="A217"/>
      <c r="B217"/>
      <c r="C217"/>
      <c r="E217" s="3"/>
      <c r="F217" s="3"/>
      <c r="G217" s="3"/>
      <c r="H217" s="3"/>
      <c r="I217" s="3"/>
      <c r="J217" s="3"/>
      <c r="K217" s="3"/>
      <c r="L217" s="3"/>
    </row>
    <row r="218" spans="1:12" x14ac:dyDescent="0.2">
      <c r="A218"/>
      <c r="B218"/>
      <c r="C218"/>
      <c r="E218" s="3"/>
      <c r="F218" s="3"/>
      <c r="G218" s="3"/>
      <c r="H218" s="3"/>
      <c r="I218" s="3"/>
      <c r="J218" s="3"/>
      <c r="K218" s="3"/>
      <c r="L218" s="3"/>
    </row>
    <row r="219" spans="1:12" x14ac:dyDescent="0.2">
      <c r="A219"/>
      <c r="B219"/>
      <c r="C219"/>
      <c r="E219" s="3"/>
      <c r="F219" s="3"/>
      <c r="G219" s="3"/>
      <c r="H219" s="3"/>
      <c r="I219" s="3"/>
      <c r="J219" s="3"/>
      <c r="K219" s="3"/>
      <c r="L219" s="3"/>
    </row>
    <row r="220" spans="1:12" x14ac:dyDescent="0.2">
      <c r="A220"/>
      <c r="B220"/>
      <c r="C220"/>
      <c r="E220" s="3"/>
      <c r="F220" s="3"/>
      <c r="G220" s="3"/>
      <c r="H220" s="3"/>
      <c r="I220" s="3"/>
      <c r="J220" s="3"/>
      <c r="K220" s="3"/>
      <c r="L220" s="3"/>
    </row>
    <row r="221" spans="1:12" x14ac:dyDescent="0.2">
      <c r="A221"/>
      <c r="B221"/>
      <c r="C221"/>
      <c r="E221" s="3"/>
      <c r="F221" s="3"/>
      <c r="G221" s="3"/>
      <c r="H221" s="3"/>
      <c r="I221" s="3"/>
      <c r="J221" s="3"/>
      <c r="K221" s="3"/>
      <c r="L221" s="3"/>
    </row>
    <row r="222" spans="1:12" x14ac:dyDescent="0.2">
      <c r="A222"/>
      <c r="B222"/>
      <c r="C222"/>
      <c r="E222" s="3"/>
      <c r="F222" s="3"/>
      <c r="G222" s="3"/>
      <c r="H222" s="3"/>
      <c r="I222" s="3"/>
      <c r="J222" s="3"/>
      <c r="K222" s="3"/>
      <c r="L222" s="3"/>
    </row>
    <row r="223" spans="1:12" x14ac:dyDescent="0.2">
      <c r="A223"/>
      <c r="B223"/>
      <c r="C223"/>
      <c r="E223" s="3"/>
      <c r="F223" s="3"/>
      <c r="G223" s="3"/>
      <c r="H223" s="3"/>
      <c r="I223" s="3"/>
      <c r="J223" s="3"/>
      <c r="K223" s="3"/>
      <c r="L223" s="3"/>
    </row>
    <row r="224" spans="1:12" x14ac:dyDescent="0.2">
      <c r="A224"/>
      <c r="B224"/>
      <c r="C224"/>
      <c r="E224" s="3"/>
      <c r="F224" s="3"/>
      <c r="G224" s="3"/>
      <c r="H224" s="3"/>
      <c r="I224" s="3"/>
      <c r="J224" s="3"/>
      <c r="K224" s="3"/>
      <c r="L224" s="3"/>
    </row>
    <row r="225" spans="1:12" x14ac:dyDescent="0.2">
      <c r="A225"/>
      <c r="B225"/>
      <c r="C225"/>
      <c r="E225" s="3"/>
      <c r="F225" s="3"/>
      <c r="G225" s="3"/>
      <c r="H225" s="3"/>
      <c r="I225" s="3"/>
      <c r="J225" s="3"/>
      <c r="K225" s="3"/>
      <c r="L225" s="3"/>
    </row>
    <row r="226" spans="1:12" x14ac:dyDescent="0.2">
      <c r="A226"/>
      <c r="B226"/>
      <c r="C226"/>
      <c r="E226" s="3"/>
      <c r="F226" s="3"/>
      <c r="G226" s="3"/>
      <c r="H226" s="3"/>
      <c r="I226" s="3"/>
      <c r="J226" s="3"/>
      <c r="K226" s="3"/>
      <c r="L226" s="3"/>
    </row>
    <row r="227" spans="1:12" x14ac:dyDescent="0.2">
      <c r="A227"/>
      <c r="B227"/>
      <c r="C227"/>
      <c r="E227" s="3"/>
      <c r="F227" s="3"/>
      <c r="G227" s="3"/>
      <c r="H227" s="3"/>
      <c r="I227" s="3"/>
      <c r="J227" s="3"/>
      <c r="K227" s="3"/>
      <c r="L227" s="3"/>
    </row>
    <row r="228" spans="1:12" x14ac:dyDescent="0.2">
      <c r="A228"/>
      <c r="B228"/>
      <c r="C228"/>
      <c r="E228" s="3"/>
      <c r="F228" s="3"/>
      <c r="G228" s="3"/>
      <c r="H228" s="3"/>
      <c r="I228" s="3"/>
      <c r="J228" s="3"/>
      <c r="K228" s="3"/>
      <c r="L228" s="3"/>
    </row>
    <row r="229" spans="1:12" x14ac:dyDescent="0.2">
      <c r="A229"/>
      <c r="B229"/>
      <c r="C229"/>
      <c r="E229" s="3"/>
      <c r="F229" s="3"/>
      <c r="G229" s="3"/>
      <c r="H229" s="3"/>
      <c r="I229" s="3"/>
      <c r="J229" s="3"/>
      <c r="K229" s="3"/>
      <c r="L229" s="3"/>
    </row>
    <row r="230" spans="1:12" x14ac:dyDescent="0.2">
      <c r="A230"/>
      <c r="B230"/>
      <c r="C230"/>
      <c r="E230" s="3"/>
      <c r="F230" s="3"/>
      <c r="G230" s="3"/>
      <c r="H230" s="3"/>
      <c r="I230" s="3"/>
      <c r="J230" s="3"/>
      <c r="K230" s="3"/>
      <c r="L230" s="3"/>
    </row>
    <row r="231" spans="1:12" x14ac:dyDescent="0.2">
      <c r="A231"/>
      <c r="B231"/>
      <c r="C231"/>
      <c r="E231" s="3"/>
      <c r="F231" s="3"/>
      <c r="G231" s="3"/>
      <c r="H231" s="3"/>
      <c r="I231" s="3"/>
      <c r="J231" s="3"/>
      <c r="K231" s="3"/>
      <c r="L231" s="3"/>
    </row>
    <row r="232" spans="1:12" x14ac:dyDescent="0.2">
      <c r="A232"/>
      <c r="B232"/>
      <c r="C232"/>
      <c r="E232" s="3"/>
      <c r="F232" s="3"/>
      <c r="G232" s="3"/>
      <c r="H232" s="3"/>
      <c r="I232" s="3"/>
      <c r="J232" s="3"/>
      <c r="K232" s="3"/>
      <c r="L232" s="3"/>
    </row>
    <row r="233" spans="1:12" x14ac:dyDescent="0.2">
      <c r="A233"/>
      <c r="B233"/>
      <c r="C233"/>
      <c r="E233" s="3"/>
      <c r="F233" s="3"/>
      <c r="G233" s="3"/>
      <c r="H233" s="3"/>
      <c r="I233" s="3"/>
      <c r="J233" s="3"/>
      <c r="K233" s="3"/>
      <c r="L233" s="3"/>
    </row>
    <row r="234" spans="1:12" x14ac:dyDescent="0.2">
      <c r="A234"/>
      <c r="B234"/>
      <c r="C234"/>
      <c r="E234" s="3"/>
      <c r="F234" s="3"/>
      <c r="G234" s="3"/>
      <c r="H234" s="3"/>
      <c r="I234" s="3"/>
      <c r="J234" s="3"/>
      <c r="K234" s="3"/>
      <c r="L234" s="3"/>
    </row>
    <row r="235" spans="1:12" x14ac:dyDescent="0.2">
      <c r="A235"/>
      <c r="B235"/>
      <c r="C235"/>
      <c r="E235" s="3"/>
      <c r="F235" s="3"/>
      <c r="G235" s="3"/>
      <c r="H235" s="3"/>
      <c r="I235" s="3"/>
      <c r="J235" s="3"/>
      <c r="K235" s="3"/>
      <c r="L235" s="3"/>
    </row>
    <row r="236" spans="1:12" x14ac:dyDescent="0.2">
      <c r="A236"/>
      <c r="B236"/>
      <c r="C236"/>
      <c r="E236" s="3"/>
      <c r="F236" s="3"/>
      <c r="G236" s="3"/>
      <c r="H236" s="3"/>
      <c r="I236" s="3"/>
      <c r="J236" s="3"/>
      <c r="K236" s="3"/>
      <c r="L236" s="3"/>
    </row>
    <row r="237" spans="1:12" x14ac:dyDescent="0.2">
      <c r="A237"/>
      <c r="B237"/>
      <c r="C237"/>
      <c r="E237" s="3"/>
      <c r="F237" s="3"/>
      <c r="G237" s="3"/>
      <c r="H237" s="3"/>
      <c r="I237" s="3"/>
      <c r="J237" s="3"/>
      <c r="K237" s="3"/>
      <c r="L237" s="3"/>
    </row>
    <row r="238" spans="1:12" x14ac:dyDescent="0.2">
      <c r="A238"/>
      <c r="B238"/>
      <c r="C238"/>
      <c r="E238" s="3"/>
      <c r="F238" s="3"/>
      <c r="G238" s="3"/>
      <c r="H238" s="3"/>
      <c r="I238" s="3"/>
      <c r="J238" s="3"/>
      <c r="K238" s="3"/>
      <c r="L238" s="3"/>
    </row>
    <row r="239" spans="1:12" x14ac:dyDescent="0.2">
      <c r="A239"/>
      <c r="B239"/>
      <c r="C239"/>
      <c r="E239" s="3"/>
      <c r="F239" s="3"/>
      <c r="G239" s="3"/>
      <c r="H239" s="3"/>
      <c r="I239" s="3"/>
      <c r="J239" s="3"/>
      <c r="K239" s="3"/>
      <c r="L239" s="3"/>
    </row>
    <row r="240" spans="1:12" x14ac:dyDescent="0.2">
      <c r="A240"/>
      <c r="B240"/>
      <c r="C240"/>
      <c r="E240" s="3"/>
      <c r="F240" s="3"/>
      <c r="G240" s="3"/>
      <c r="H240" s="3"/>
      <c r="I240" s="3"/>
      <c r="J240" s="3"/>
      <c r="K240" s="3"/>
      <c r="L240" s="3"/>
    </row>
    <row r="241" spans="1:12" x14ac:dyDescent="0.2">
      <c r="A241"/>
      <c r="B241"/>
      <c r="C241"/>
      <c r="E241" s="3"/>
      <c r="F241" s="3"/>
      <c r="G241" s="3"/>
      <c r="H241" s="3"/>
      <c r="I241" s="3"/>
      <c r="J241" s="3"/>
      <c r="K241" s="3"/>
      <c r="L241" s="3"/>
    </row>
    <row r="242" spans="1:12" x14ac:dyDescent="0.2">
      <c r="A242"/>
      <c r="B242"/>
      <c r="C242"/>
      <c r="E242" s="3"/>
      <c r="F242" s="3"/>
      <c r="G242" s="3"/>
      <c r="H242" s="3"/>
      <c r="I242" s="3"/>
      <c r="J242" s="3"/>
      <c r="K242" s="3"/>
      <c r="L242" s="3"/>
    </row>
    <row r="243" spans="1:12" x14ac:dyDescent="0.2">
      <c r="A243"/>
      <c r="B243"/>
      <c r="C243"/>
      <c r="E243" s="3"/>
      <c r="F243" s="3"/>
      <c r="G243" s="3"/>
      <c r="H243" s="3"/>
      <c r="I243" s="3"/>
      <c r="J243" s="3"/>
      <c r="K243" s="3"/>
      <c r="L243" s="3"/>
    </row>
    <row r="244" spans="1:12" x14ac:dyDescent="0.2">
      <c r="A244"/>
      <c r="B244"/>
      <c r="C244"/>
      <c r="E244" s="3"/>
      <c r="F244" s="3"/>
      <c r="G244" s="3"/>
      <c r="H244" s="3"/>
      <c r="I244" s="3"/>
      <c r="J244" s="3"/>
      <c r="K244" s="3"/>
      <c r="L244" s="3"/>
    </row>
    <row r="245" spans="1:12" x14ac:dyDescent="0.2">
      <c r="A245"/>
      <c r="B245"/>
      <c r="C245"/>
      <c r="E245" s="3"/>
      <c r="F245" s="3"/>
      <c r="G245" s="3"/>
      <c r="H245" s="3"/>
      <c r="I245" s="3"/>
      <c r="J245" s="3"/>
      <c r="K245" s="3"/>
      <c r="L245" s="3"/>
    </row>
    <row r="246" spans="1:12" x14ac:dyDescent="0.2">
      <c r="A246"/>
      <c r="B246"/>
      <c r="C246"/>
      <c r="E246" s="3"/>
      <c r="F246" s="3"/>
      <c r="G246" s="3"/>
      <c r="H246" s="3"/>
      <c r="I246" s="3"/>
      <c r="J246" s="3"/>
      <c r="K246" s="3"/>
      <c r="L246" s="3"/>
    </row>
    <row r="247" spans="1:12" x14ac:dyDescent="0.2">
      <c r="A247"/>
      <c r="B247"/>
      <c r="C247"/>
      <c r="E247" s="3"/>
      <c r="F247" s="3"/>
      <c r="G247" s="3"/>
      <c r="H247" s="3"/>
      <c r="I247" s="3"/>
      <c r="J247" s="3"/>
      <c r="K247" s="3"/>
      <c r="L247" s="3"/>
    </row>
    <row r="248" spans="1:12" x14ac:dyDescent="0.2">
      <c r="A248"/>
      <c r="B248"/>
      <c r="C248"/>
      <c r="E248" s="3"/>
      <c r="F248" s="3"/>
      <c r="G248" s="3"/>
      <c r="H248" s="3"/>
      <c r="I248" s="3"/>
      <c r="J248" s="3"/>
      <c r="K248" s="3"/>
      <c r="L248" s="3"/>
    </row>
    <row r="249" spans="1:12" x14ac:dyDescent="0.2">
      <c r="A249"/>
      <c r="B249"/>
      <c r="C249"/>
      <c r="E249" s="3"/>
      <c r="F249" s="3"/>
      <c r="G249" s="3"/>
      <c r="H249" s="3"/>
      <c r="I249" s="3"/>
      <c r="J249" s="3"/>
      <c r="K249" s="3"/>
      <c r="L249" s="3"/>
    </row>
    <row r="250" spans="1:12" x14ac:dyDescent="0.2">
      <c r="A250"/>
      <c r="B250"/>
      <c r="C250"/>
      <c r="E250" s="3"/>
      <c r="F250" s="3"/>
      <c r="G250" s="3"/>
      <c r="H250" s="3"/>
      <c r="I250" s="3"/>
      <c r="J250" s="3"/>
      <c r="K250" s="3"/>
      <c r="L250" s="3"/>
    </row>
    <row r="251" spans="1:12" x14ac:dyDescent="0.2">
      <c r="A251"/>
      <c r="B251"/>
      <c r="C251"/>
      <c r="E251" s="3"/>
      <c r="F251" s="3"/>
      <c r="G251" s="3"/>
      <c r="H251" s="3"/>
      <c r="I251" s="3"/>
      <c r="J251" s="3"/>
      <c r="K251" s="3"/>
      <c r="L251" s="3"/>
    </row>
    <row r="252" spans="1:12" x14ac:dyDescent="0.2">
      <c r="A252"/>
      <c r="B252"/>
      <c r="C252"/>
      <c r="E252" s="3"/>
      <c r="F252" s="3"/>
      <c r="G252" s="3"/>
      <c r="H252" s="3"/>
      <c r="I252" s="3"/>
      <c r="J252" s="3"/>
      <c r="K252" s="3"/>
      <c r="L252" s="3"/>
    </row>
    <row r="253" spans="1:12" x14ac:dyDescent="0.2">
      <c r="A253"/>
      <c r="B253"/>
      <c r="C253"/>
      <c r="E253" s="3"/>
      <c r="F253" s="3"/>
      <c r="G253" s="3"/>
      <c r="H253" s="3"/>
      <c r="I253" s="3"/>
      <c r="J253" s="3"/>
      <c r="K253" s="3"/>
      <c r="L253" s="3"/>
    </row>
    <row r="254" spans="1:12" x14ac:dyDescent="0.2">
      <c r="A254"/>
      <c r="B254"/>
      <c r="C254"/>
      <c r="E254" s="3"/>
      <c r="F254" s="3"/>
      <c r="G254" s="3"/>
      <c r="H254" s="3"/>
      <c r="I254" s="3"/>
      <c r="J254" s="3"/>
      <c r="K254" s="3"/>
      <c r="L254" s="3"/>
    </row>
    <row r="255" spans="1:12" x14ac:dyDescent="0.2">
      <c r="A255"/>
      <c r="B255"/>
      <c r="C255"/>
      <c r="E255" s="3"/>
      <c r="F255" s="3"/>
      <c r="G255" s="3"/>
      <c r="H255" s="3"/>
      <c r="I255" s="3"/>
      <c r="J255" s="3"/>
      <c r="K255" s="3"/>
      <c r="L255" s="3"/>
    </row>
    <row r="256" spans="1:12" x14ac:dyDescent="0.2">
      <c r="A256"/>
      <c r="B256"/>
      <c r="C256"/>
      <c r="E256" s="3"/>
      <c r="F256" s="3"/>
      <c r="G256" s="3"/>
      <c r="H256" s="3"/>
      <c r="I256" s="3"/>
      <c r="J256" s="3"/>
      <c r="K256" s="3"/>
      <c r="L256" s="3"/>
    </row>
    <row r="257" spans="1:12" x14ac:dyDescent="0.2">
      <c r="A257"/>
      <c r="B257"/>
      <c r="C257"/>
      <c r="E257" s="3"/>
      <c r="F257" s="3"/>
      <c r="G257" s="3"/>
      <c r="H257" s="3"/>
      <c r="I257" s="3"/>
      <c r="J257" s="3"/>
      <c r="K257" s="3"/>
      <c r="L257" s="3"/>
    </row>
    <row r="258" spans="1:12" x14ac:dyDescent="0.2">
      <c r="A258"/>
      <c r="B258"/>
      <c r="C258"/>
      <c r="E258" s="3"/>
      <c r="F258" s="3"/>
      <c r="G258" s="3"/>
      <c r="H258" s="3"/>
      <c r="I258" s="3"/>
      <c r="J258" s="3"/>
      <c r="K258" s="3"/>
      <c r="L258" s="3"/>
    </row>
    <row r="259" spans="1:12" x14ac:dyDescent="0.2">
      <c r="A259"/>
      <c r="B259"/>
      <c r="C259"/>
      <c r="E259" s="3"/>
      <c r="F259" s="3"/>
      <c r="G259" s="3"/>
      <c r="H259" s="3"/>
      <c r="I259" s="3"/>
      <c r="J259" s="3"/>
      <c r="K259" s="3"/>
      <c r="L259" s="3"/>
    </row>
    <row r="260" spans="1:12" x14ac:dyDescent="0.2">
      <c r="A260"/>
      <c r="B260"/>
      <c r="C260"/>
      <c r="E260" s="3"/>
      <c r="F260" s="3"/>
      <c r="G260" s="3"/>
      <c r="H260" s="3"/>
      <c r="I260" s="3"/>
      <c r="J260" s="3"/>
      <c r="K260" s="3"/>
      <c r="L260" s="3"/>
    </row>
    <row r="261" spans="1:12" x14ac:dyDescent="0.2">
      <c r="A261"/>
      <c r="B261"/>
      <c r="C261"/>
      <c r="E261" s="3"/>
      <c r="F261" s="3"/>
      <c r="G261" s="3"/>
      <c r="H261" s="3"/>
      <c r="I261" s="3"/>
      <c r="J261" s="3"/>
      <c r="K261" s="3"/>
      <c r="L261" s="3"/>
    </row>
    <row r="262" spans="1:12" x14ac:dyDescent="0.2">
      <c r="A262"/>
      <c r="B262"/>
      <c r="C262"/>
      <c r="E262" s="3"/>
      <c r="F262" s="3"/>
      <c r="G262" s="3"/>
      <c r="H262" s="3"/>
      <c r="I262" s="3"/>
      <c r="J262" s="3"/>
      <c r="K262" s="3"/>
      <c r="L262" s="3"/>
    </row>
    <row r="263" spans="1:12" x14ac:dyDescent="0.2">
      <c r="A263"/>
      <c r="B263"/>
      <c r="C263"/>
      <c r="E263" s="3"/>
      <c r="F263" s="3"/>
      <c r="G263" s="3"/>
      <c r="H263" s="3"/>
      <c r="I263" s="3"/>
      <c r="J263" s="3"/>
      <c r="K263" s="3"/>
      <c r="L263" s="3"/>
    </row>
    <row r="264" spans="1:12" x14ac:dyDescent="0.2">
      <c r="A264"/>
      <c r="B264"/>
      <c r="C264"/>
      <c r="E264" s="3"/>
      <c r="F264" s="3"/>
      <c r="G264" s="3"/>
      <c r="H264" s="3"/>
      <c r="I264" s="3"/>
      <c r="J264" s="3"/>
      <c r="K264" s="3"/>
      <c r="L264" s="3"/>
    </row>
    <row r="265" spans="1:12" x14ac:dyDescent="0.2">
      <c r="A265"/>
      <c r="B265"/>
      <c r="C265"/>
      <c r="E265" s="3"/>
      <c r="F265" s="3"/>
      <c r="G265" s="3"/>
      <c r="H265" s="3"/>
      <c r="I265" s="3"/>
      <c r="J265" s="3"/>
      <c r="K265" s="3"/>
      <c r="L265" s="3"/>
    </row>
    <row r="266" spans="1:12" x14ac:dyDescent="0.2">
      <c r="A266"/>
      <c r="B266"/>
      <c r="C266"/>
      <c r="E266" s="3"/>
      <c r="F266" s="3"/>
      <c r="G266" s="3"/>
      <c r="H266" s="3"/>
      <c r="I266" s="3"/>
      <c r="J266" s="3"/>
      <c r="K266" s="3"/>
      <c r="L266" s="3"/>
    </row>
    <row r="267" spans="1:12" x14ac:dyDescent="0.2">
      <c r="A267"/>
      <c r="B267"/>
      <c r="C267"/>
      <c r="E267" s="3"/>
      <c r="F267" s="3"/>
      <c r="G267" s="3"/>
      <c r="H267" s="3"/>
      <c r="I267" s="3"/>
      <c r="J267" s="3"/>
      <c r="K267" s="3"/>
      <c r="L267" s="3"/>
    </row>
    <row r="268" spans="1:12" x14ac:dyDescent="0.2">
      <c r="A268"/>
      <c r="B268"/>
      <c r="C268"/>
      <c r="E268" s="3"/>
      <c r="F268" s="3"/>
      <c r="G268" s="3"/>
      <c r="H268" s="3"/>
      <c r="I268" s="3"/>
      <c r="J268" s="3"/>
      <c r="K268" s="3"/>
      <c r="L268" s="3"/>
    </row>
    <row r="269" spans="1:12" x14ac:dyDescent="0.2">
      <c r="A269"/>
      <c r="B269"/>
      <c r="C269"/>
      <c r="E269" s="3"/>
      <c r="F269" s="3"/>
      <c r="G269" s="3"/>
      <c r="H269" s="3"/>
      <c r="I269" s="3"/>
      <c r="J269" s="3"/>
      <c r="K269" s="3"/>
      <c r="L269" s="3"/>
    </row>
    <row r="270" spans="1:12" x14ac:dyDescent="0.2">
      <c r="A270"/>
      <c r="B270"/>
      <c r="C270"/>
      <c r="E270" s="3"/>
      <c r="F270" s="3"/>
      <c r="G270" s="3"/>
      <c r="H270" s="3"/>
      <c r="I270" s="3"/>
      <c r="J270" s="3"/>
      <c r="K270" s="3"/>
      <c r="L270" s="3"/>
    </row>
    <row r="271" spans="1:12" x14ac:dyDescent="0.2">
      <c r="A271"/>
      <c r="B271"/>
      <c r="C271"/>
      <c r="E271" s="3"/>
      <c r="F271" s="3"/>
      <c r="G271" s="3"/>
      <c r="H271" s="3"/>
      <c r="I271" s="3"/>
      <c r="J271" s="3"/>
      <c r="K271" s="3"/>
      <c r="L271" s="3"/>
    </row>
    <row r="272" spans="1:12" x14ac:dyDescent="0.2">
      <c r="A272"/>
      <c r="B272"/>
      <c r="C272"/>
      <c r="E272" s="3"/>
      <c r="F272" s="3"/>
      <c r="G272" s="3"/>
      <c r="H272" s="3"/>
      <c r="I272" s="3"/>
      <c r="J272" s="3"/>
      <c r="K272" s="3"/>
      <c r="L272" s="3"/>
    </row>
    <row r="273" spans="1:12" x14ac:dyDescent="0.2">
      <c r="A273"/>
      <c r="B273"/>
      <c r="C273"/>
      <c r="E273" s="3"/>
      <c r="F273" s="3"/>
      <c r="G273" s="3"/>
      <c r="H273" s="3"/>
      <c r="I273" s="3"/>
      <c r="J273" s="3"/>
      <c r="K273" s="3"/>
      <c r="L273" s="3"/>
    </row>
    <row r="274" spans="1:12" x14ac:dyDescent="0.2">
      <c r="A274"/>
      <c r="B274"/>
      <c r="C274"/>
      <c r="E274" s="3"/>
      <c r="F274" s="3"/>
      <c r="G274" s="3"/>
      <c r="H274" s="3"/>
      <c r="I274" s="3"/>
      <c r="J274" s="3"/>
      <c r="K274" s="3"/>
      <c r="L274" s="3"/>
    </row>
    <row r="275" spans="1:12" x14ac:dyDescent="0.2">
      <c r="A275"/>
      <c r="B275"/>
      <c r="C275"/>
      <c r="E275" s="3"/>
      <c r="F275" s="3"/>
      <c r="G275" s="3"/>
      <c r="H275" s="3"/>
      <c r="I275" s="3"/>
      <c r="J275" s="3"/>
      <c r="K275" s="3"/>
      <c r="L275" s="3"/>
    </row>
    <row r="276" spans="1:12" x14ac:dyDescent="0.2">
      <c r="A276"/>
      <c r="B276"/>
      <c r="C276"/>
      <c r="E276" s="3"/>
      <c r="F276" s="3"/>
      <c r="G276" s="3"/>
      <c r="H276" s="3"/>
      <c r="I276" s="3"/>
      <c r="J276" s="3"/>
      <c r="K276" s="3"/>
      <c r="L276" s="3"/>
    </row>
    <row r="277" spans="1:12" x14ac:dyDescent="0.2">
      <c r="A277"/>
      <c r="B277"/>
      <c r="C277"/>
      <c r="E277" s="3"/>
      <c r="F277" s="3"/>
      <c r="G277" s="3"/>
      <c r="H277" s="3"/>
      <c r="I277" s="3"/>
      <c r="J277" s="3"/>
      <c r="K277" s="3"/>
      <c r="L277" s="3"/>
    </row>
    <row r="278" spans="1:12" x14ac:dyDescent="0.2">
      <c r="A278"/>
      <c r="B278"/>
      <c r="C278"/>
      <c r="E278" s="3"/>
      <c r="F278" s="3"/>
      <c r="G278" s="3"/>
      <c r="H278" s="3"/>
      <c r="I278" s="3"/>
      <c r="J278" s="3"/>
      <c r="K278" s="3"/>
      <c r="L278" s="3"/>
    </row>
    <row r="279" spans="1:12" x14ac:dyDescent="0.2">
      <c r="A279"/>
      <c r="B279"/>
      <c r="C279"/>
      <c r="E279" s="3"/>
      <c r="F279" s="3"/>
      <c r="G279" s="3"/>
      <c r="H279" s="3"/>
      <c r="I279" s="3"/>
      <c r="J279" s="3"/>
      <c r="K279" s="3"/>
      <c r="L279" s="3"/>
    </row>
    <row r="280" spans="1:12" x14ac:dyDescent="0.2">
      <c r="A280"/>
      <c r="B280"/>
      <c r="C280"/>
      <c r="E280" s="3"/>
      <c r="F280" s="3"/>
      <c r="G280" s="3"/>
      <c r="H280" s="3"/>
      <c r="I280" s="3"/>
      <c r="J280" s="3"/>
      <c r="K280" s="3"/>
      <c r="L280" s="3"/>
    </row>
    <row r="281" spans="1:12" x14ac:dyDescent="0.2">
      <c r="A281"/>
      <c r="B281"/>
      <c r="C281"/>
      <c r="E281" s="3"/>
      <c r="F281" s="3"/>
      <c r="G281" s="3"/>
      <c r="H281" s="3"/>
      <c r="I281" s="3"/>
      <c r="J281" s="3"/>
      <c r="K281" s="3"/>
      <c r="L281" s="3"/>
    </row>
    <row r="282" spans="1:12" x14ac:dyDescent="0.2">
      <c r="A282"/>
      <c r="B282"/>
      <c r="C282"/>
      <c r="E282" s="3"/>
      <c r="F282" s="3"/>
      <c r="G282" s="3"/>
      <c r="H282" s="3"/>
      <c r="I282" s="3"/>
      <c r="J282" s="3"/>
      <c r="K282" s="3"/>
      <c r="L282" s="3"/>
    </row>
    <row r="283" spans="1:12" x14ac:dyDescent="0.2">
      <c r="A283"/>
      <c r="B283"/>
      <c r="C283"/>
      <c r="E283" s="3"/>
      <c r="F283" s="3"/>
      <c r="G283" s="3"/>
      <c r="H283" s="3"/>
      <c r="I283" s="3"/>
      <c r="J283" s="3"/>
      <c r="K283" s="3"/>
      <c r="L283" s="3"/>
    </row>
    <row r="284" spans="1:12" x14ac:dyDescent="0.2">
      <c r="A284"/>
      <c r="B284"/>
      <c r="C284"/>
      <c r="E284" s="3"/>
      <c r="F284" s="3"/>
      <c r="G284" s="3"/>
      <c r="H284" s="3"/>
      <c r="I284" s="3"/>
      <c r="J284" s="3"/>
      <c r="K284" s="3"/>
      <c r="L284" s="3"/>
    </row>
    <row r="285" spans="1:12" x14ac:dyDescent="0.2">
      <c r="A285"/>
      <c r="B285"/>
      <c r="C285"/>
      <c r="E285" s="3"/>
      <c r="F285" s="3"/>
      <c r="G285" s="3"/>
      <c r="H285" s="3"/>
      <c r="I285" s="3"/>
      <c r="J285" s="3"/>
      <c r="K285" s="3"/>
      <c r="L285" s="3"/>
    </row>
    <row r="286" spans="1:12" x14ac:dyDescent="0.2">
      <c r="A286"/>
      <c r="B286"/>
      <c r="C286"/>
      <c r="E286" s="3"/>
      <c r="F286" s="3"/>
      <c r="G286" s="3"/>
      <c r="H286" s="3"/>
      <c r="I286" s="3"/>
      <c r="J286" s="3"/>
      <c r="K286" s="3"/>
      <c r="L286" s="3"/>
    </row>
    <row r="287" spans="1:12" x14ac:dyDescent="0.2">
      <c r="A287"/>
      <c r="B287"/>
      <c r="C287"/>
      <c r="E287" s="3"/>
      <c r="F287" s="3"/>
      <c r="G287" s="3"/>
      <c r="H287" s="3"/>
      <c r="I287" s="3"/>
      <c r="J287" s="3"/>
      <c r="K287" s="3"/>
      <c r="L287" s="3"/>
    </row>
    <row r="288" spans="1:12" x14ac:dyDescent="0.2">
      <c r="A288"/>
      <c r="B288"/>
      <c r="C288"/>
      <c r="E288" s="3"/>
      <c r="F288" s="3"/>
      <c r="G288" s="3"/>
      <c r="H288" s="3"/>
      <c r="I288" s="3"/>
      <c r="J288" s="3"/>
      <c r="K288" s="3"/>
      <c r="L288" s="3"/>
    </row>
    <row r="289" spans="1:12" x14ac:dyDescent="0.2">
      <c r="A289"/>
      <c r="B289"/>
      <c r="C289"/>
      <c r="E289" s="3"/>
      <c r="F289" s="3"/>
      <c r="G289" s="3"/>
      <c r="H289" s="3"/>
      <c r="I289" s="3"/>
      <c r="J289" s="3"/>
      <c r="K289" s="3"/>
      <c r="L289" s="3"/>
    </row>
    <row r="290" spans="1:12" x14ac:dyDescent="0.2">
      <c r="A290"/>
      <c r="B290"/>
      <c r="C290"/>
      <c r="E290" s="3"/>
      <c r="F290" s="3"/>
      <c r="G290" s="3"/>
      <c r="H290" s="3"/>
      <c r="I290" s="3"/>
      <c r="J290" s="3"/>
      <c r="K290" s="3"/>
      <c r="L290" s="3"/>
    </row>
    <row r="291" spans="1:12" x14ac:dyDescent="0.2">
      <c r="A291"/>
      <c r="B291"/>
      <c r="C291"/>
      <c r="E291" s="3"/>
      <c r="F291" s="3"/>
      <c r="G291" s="3"/>
      <c r="H291" s="3"/>
      <c r="I291" s="3"/>
      <c r="J291" s="3"/>
      <c r="K291" s="3"/>
      <c r="L291" s="3"/>
    </row>
    <row r="292" spans="1:12" x14ac:dyDescent="0.2">
      <c r="A292"/>
      <c r="B292"/>
      <c r="C292"/>
      <c r="E292" s="3"/>
      <c r="F292" s="3"/>
      <c r="G292" s="3"/>
      <c r="H292" s="3"/>
      <c r="I292" s="3"/>
      <c r="J292" s="3"/>
      <c r="K292" s="3"/>
      <c r="L292" s="3"/>
    </row>
    <row r="293" spans="1:12" x14ac:dyDescent="0.2">
      <c r="A293"/>
      <c r="B293"/>
      <c r="C293"/>
      <c r="E293" s="3"/>
      <c r="F293" s="3"/>
      <c r="G293" s="3"/>
      <c r="H293" s="3"/>
      <c r="I293" s="3"/>
      <c r="J293" s="3"/>
      <c r="K293" s="3"/>
      <c r="L293" s="3"/>
    </row>
    <row r="294" spans="1:12" x14ac:dyDescent="0.2">
      <c r="A294"/>
      <c r="B294"/>
      <c r="C294"/>
      <c r="E294" s="3"/>
      <c r="F294" s="3"/>
      <c r="G294" s="3"/>
      <c r="H294" s="3"/>
      <c r="I294" s="3"/>
      <c r="J294" s="3"/>
      <c r="K294" s="3"/>
      <c r="L294" s="3"/>
    </row>
    <row r="295" spans="1:12" x14ac:dyDescent="0.2">
      <c r="A295"/>
      <c r="B295"/>
      <c r="C295"/>
      <c r="E295" s="3"/>
      <c r="F295" s="3"/>
      <c r="G295" s="3"/>
      <c r="H295" s="3"/>
      <c r="I295" s="3"/>
      <c r="J295" s="3"/>
      <c r="K295" s="3"/>
      <c r="L295" s="3"/>
    </row>
    <row r="296" spans="1:12" x14ac:dyDescent="0.2">
      <c r="A296"/>
      <c r="B296"/>
      <c r="C296"/>
      <c r="E296" s="3"/>
      <c r="F296" s="3"/>
      <c r="G296" s="3"/>
      <c r="H296" s="3"/>
      <c r="I296" s="3"/>
      <c r="J296" s="3"/>
      <c r="K296" s="3"/>
      <c r="L296" s="3"/>
    </row>
    <row r="297" spans="1:12" x14ac:dyDescent="0.2">
      <c r="A297"/>
      <c r="B297"/>
      <c r="C297"/>
      <c r="E297" s="3"/>
      <c r="F297" s="3"/>
      <c r="G297" s="3"/>
      <c r="H297" s="3"/>
      <c r="I297" s="3"/>
      <c r="J297" s="3"/>
      <c r="K297" s="3"/>
      <c r="L297" s="3"/>
    </row>
    <row r="298" spans="1:12" x14ac:dyDescent="0.2">
      <c r="A298"/>
      <c r="B298"/>
      <c r="C298"/>
      <c r="E298" s="3"/>
      <c r="F298" s="3"/>
      <c r="G298" s="3"/>
      <c r="H298" s="3"/>
      <c r="I298" s="3"/>
      <c r="J298" s="3"/>
      <c r="K298" s="3"/>
      <c r="L298" s="3"/>
    </row>
    <row r="299" spans="1:12" x14ac:dyDescent="0.2">
      <c r="A299"/>
      <c r="B299"/>
      <c r="C299"/>
      <c r="E299" s="3"/>
      <c r="F299" s="3"/>
      <c r="G299" s="3"/>
      <c r="H299" s="3"/>
      <c r="I299" s="3"/>
      <c r="J299" s="3"/>
      <c r="K299" s="3"/>
      <c r="L299" s="3"/>
    </row>
    <row r="300" spans="1:12" x14ac:dyDescent="0.2">
      <c r="A300"/>
      <c r="B300"/>
      <c r="C300"/>
      <c r="E300" s="3"/>
      <c r="F300" s="3"/>
      <c r="G300" s="3"/>
      <c r="H300" s="3"/>
      <c r="I300" s="3"/>
      <c r="J300" s="3"/>
      <c r="K300" s="3"/>
      <c r="L300" s="3"/>
    </row>
    <row r="301" spans="1:12" x14ac:dyDescent="0.2">
      <c r="A301"/>
      <c r="B301"/>
      <c r="C301"/>
      <c r="E301" s="3"/>
      <c r="F301" s="3"/>
      <c r="G301" s="3"/>
      <c r="H301" s="3"/>
      <c r="I301" s="3"/>
      <c r="J301" s="3"/>
      <c r="K301" s="3"/>
      <c r="L301" s="3"/>
    </row>
    <row r="302" spans="1:12" x14ac:dyDescent="0.2">
      <c r="A302"/>
      <c r="B302"/>
      <c r="C302"/>
      <c r="E302" s="3"/>
      <c r="F302" s="3"/>
      <c r="G302" s="3"/>
      <c r="H302" s="3"/>
      <c r="I302" s="3"/>
      <c r="J302" s="3"/>
      <c r="K302" s="3"/>
      <c r="L302" s="3"/>
    </row>
    <row r="303" spans="1:12" x14ac:dyDescent="0.2">
      <c r="A303"/>
      <c r="B303"/>
      <c r="C303"/>
      <c r="E303" s="3"/>
      <c r="F303" s="3"/>
      <c r="G303" s="3"/>
      <c r="H303" s="3"/>
      <c r="I303" s="3"/>
      <c r="J303" s="3"/>
      <c r="K303" s="3"/>
      <c r="L303" s="3"/>
    </row>
    <row r="304" spans="1:12" x14ac:dyDescent="0.2">
      <c r="A304"/>
      <c r="B304"/>
      <c r="C304"/>
      <c r="E304" s="3"/>
      <c r="F304" s="3"/>
      <c r="G304" s="3"/>
      <c r="H304" s="3"/>
      <c r="I304" s="3"/>
      <c r="J304" s="3"/>
      <c r="K304" s="3"/>
      <c r="L304" s="3"/>
    </row>
    <row r="305" spans="1:12" x14ac:dyDescent="0.2">
      <c r="A305"/>
      <c r="B305"/>
      <c r="C305"/>
      <c r="E305" s="3"/>
      <c r="F305" s="3"/>
      <c r="G305" s="3"/>
      <c r="H305" s="3"/>
      <c r="I305" s="3"/>
      <c r="J305" s="3"/>
      <c r="K305" s="3"/>
      <c r="L305" s="3"/>
    </row>
    <row r="306" spans="1:12" x14ac:dyDescent="0.2">
      <c r="A306"/>
      <c r="B306"/>
      <c r="C306"/>
      <c r="E306" s="3"/>
      <c r="F306" s="3"/>
      <c r="G306" s="3"/>
      <c r="H306" s="3"/>
      <c r="I306" s="3"/>
      <c r="J306" s="3"/>
      <c r="K306" s="3"/>
      <c r="L306" s="3"/>
    </row>
    <row r="307" spans="1:12" x14ac:dyDescent="0.2">
      <c r="A307"/>
      <c r="B307"/>
      <c r="C307"/>
      <c r="E307" s="3"/>
      <c r="F307" s="3"/>
      <c r="G307" s="3"/>
      <c r="H307" s="3"/>
      <c r="I307" s="3"/>
      <c r="J307" s="3"/>
      <c r="K307" s="3"/>
      <c r="L307" s="3"/>
    </row>
    <row r="308" spans="1:12" x14ac:dyDescent="0.2">
      <c r="A308"/>
      <c r="B308"/>
      <c r="C308"/>
      <c r="E308" s="3"/>
      <c r="F308" s="3"/>
      <c r="G308" s="3"/>
      <c r="H308" s="3"/>
      <c r="I308" s="3"/>
      <c r="J308" s="3"/>
      <c r="K308" s="3"/>
      <c r="L308" s="3"/>
    </row>
    <row r="309" spans="1:12" x14ac:dyDescent="0.2">
      <c r="A309"/>
      <c r="B309"/>
      <c r="C309"/>
      <c r="E309" s="3"/>
      <c r="F309" s="3"/>
      <c r="G309" s="3"/>
      <c r="H309" s="3"/>
      <c r="I309" s="3"/>
      <c r="J309" s="3"/>
      <c r="K309" s="3"/>
      <c r="L309" s="3"/>
    </row>
    <row r="310" spans="1:12" x14ac:dyDescent="0.2">
      <c r="A310"/>
      <c r="B310"/>
      <c r="C310"/>
      <c r="E310" s="3"/>
      <c r="F310" s="3"/>
      <c r="G310" s="3"/>
      <c r="H310" s="3"/>
      <c r="I310" s="3"/>
      <c r="J310" s="3"/>
      <c r="K310" s="3"/>
      <c r="L310" s="3"/>
    </row>
    <row r="311" spans="1:12" x14ac:dyDescent="0.2">
      <c r="A311"/>
      <c r="B311"/>
      <c r="C311"/>
      <c r="E311" s="3"/>
      <c r="F311" s="3"/>
      <c r="G311" s="3"/>
      <c r="H311" s="3"/>
      <c r="I311" s="3"/>
      <c r="J311" s="3"/>
      <c r="K311" s="3"/>
      <c r="L311" s="3"/>
    </row>
    <row r="312" spans="1:12" x14ac:dyDescent="0.2">
      <c r="A312"/>
      <c r="B312"/>
      <c r="C312"/>
      <c r="E312" s="3"/>
      <c r="F312" s="3"/>
      <c r="G312" s="3"/>
      <c r="H312" s="3"/>
      <c r="I312" s="3"/>
      <c r="J312" s="3"/>
      <c r="K312" s="3"/>
      <c r="L312" s="3"/>
    </row>
    <row r="313" spans="1:12" x14ac:dyDescent="0.2">
      <c r="A313"/>
      <c r="B313"/>
      <c r="C313"/>
      <c r="E313" s="3"/>
      <c r="F313" s="3"/>
      <c r="G313" s="3"/>
      <c r="H313" s="3"/>
      <c r="I313" s="3"/>
      <c r="J313" s="3"/>
      <c r="K313" s="3"/>
      <c r="L313" s="3"/>
    </row>
    <row r="314" spans="1:12" x14ac:dyDescent="0.2">
      <c r="A314"/>
      <c r="B314"/>
      <c r="C314"/>
      <c r="E314" s="3"/>
      <c r="F314" s="3"/>
      <c r="G314" s="3"/>
      <c r="H314" s="3"/>
      <c r="I314" s="3"/>
      <c r="J314" s="3"/>
      <c r="K314" s="3"/>
      <c r="L314" s="3"/>
    </row>
    <row r="315" spans="1:12" x14ac:dyDescent="0.2">
      <c r="A315"/>
      <c r="B315"/>
      <c r="C315"/>
      <c r="E315" s="3"/>
      <c r="F315" s="3"/>
      <c r="G315" s="3"/>
      <c r="H315" s="3"/>
      <c r="I315" s="3"/>
      <c r="J315" s="3"/>
      <c r="K315" s="3"/>
      <c r="L315" s="3"/>
    </row>
    <row r="316" spans="1:12" x14ac:dyDescent="0.2">
      <c r="A316"/>
      <c r="B316"/>
      <c r="C316"/>
      <c r="E316" s="3"/>
      <c r="F316" s="3"/>
      <c r="G316" s="3"/>
      <c r="H316" s="3"/>
      <c r="I316" s="3"/>
      <c r="J316" s="3"/>
      <c r="K316" s="3"/>
      <c r="L316" s="3"/>
    </row>
    <row r="317" spans="1:12" x14ac:dyDescent="0.2">
      <c r="A317"/>
      <c r="B317"/>
      <c r="C317"/>
      <c r="E317" s="3"/>
      <c r="F317" s="3"/>
      <c r="G317" s="3"/>
      <c r="H317" s="3"/>
      <c r="I317" s="3"/>
      <c r="J317" s="3"/>
      <c r="K317" s="3"/>
      <c r="L317" s="3"/>
    </row>
    <row r="318" spans="1:12" x14ac:dyDescent="0.2">
      <c r="A318"/>
      <c r="B318"/>
      <c r="C318"/>
      <c r="E318" s="3"/>
      <c r="F318" s="3"/>
      <c r="G318" s="3"/>
      <c r="H318" s="3"/>
      <c r="I318" s="3"/>
      <c r="J318" s="3"/>
      <c r="K318" s="3"/>
      <c r="L318" s="3"/>
    </row>
    <row r="319" spans="1:12" x14ac:dyDescent="0.2">
      <c r="A319"/>
      <c r="B319"/>
      <c r="C319"/>
      <c r="E319" s="3"/>
      <c r="F319" s="3"/>
      <c r="G319" s="3"/>
      <c r="H319" s="3"/>
      <c r="I319" s="3"/>
      <c r="J319" s="3"/>
      <c r="K319" s="3"/>
      <c r="L319" s="3"/>
    </row>
    <row r="320" spans="1:12" x14ac:dyDescent="0.2">
      <c r="A320"/>
      <c r="B320"/>
      <c r="C320"/>
      <c r="E320" s="3"/>
      <c r="F320" s="3"/>
      <c r="G320" s="3"/>
      <c r="H320" s="3"/>
      <c r="I320" s="3"/>
      <c r="J320" s="3"/>
      <c r="K320" s="3"/>
      <c r="L320" s="3"/>
    </row>
    <row r="321" spans="1:12" x14ac:dyDescent="0.2">
      <c r="A321"/>
      <c r="B321"/>
      <c r="C321"/>
      <c r="E321" s="3"/>
      <c r="F321" s="3"/>
      <c r="G321" s="3"/>
      <c r="H321" s="3"/>
      <c r="I321" s="3"/>
      <c r="J321" s="3"/>
      <c r="K321" s="3"/>
      <c r="L321" s="3"/>
    </row>
    <row r="322" spans="1:12" x14ac:dyDescent="0.2">
      <c r="A322"/>
      <c r="B322"/>
      <c r="C322"/>
      <c r="E322" s="3"/>
      <c r="F322" s="3"/>
      <c r="G322" s="3"/>
      <c r="H322" s="3"/>
      <c r="I322" s="3"/>
      <c r="J322" s="3"/>
      <c r="K322" s="3"/>
      <c r="L322" s="3"/>
    </row>
    <row r="323" spans="1:12" x14ac:dyDescent="0.2">
      <c r="A323"/>
      <c r="B323"/>
      <c r="C323"/>
      <c r="E323" s="3"/>
      <c r="F323" s="3"/>
      <c r="G323" s="3"/>
      <c r="H323" s="3"/>
      <c r="I323" s="3"/>
      <c r="J323" s="3"/>
      <c r="K323" s="3"/>
      <c r="L323" s="3"/>
    </row>
    <row r="324" spans="1:12" x14ac:dyDescent="0.2">
      <c r="A324"/>
      <c r="B324"/>
      <c r="C324"/>
      <c r="E324" s="3"/>
      <c r="F324" s="3"/>
      <c r="G324" s="3"/>
      <c r="H324" s="3"/>
      <c r="I324" s="3"/>
      <c r="J324" s="3"/>
      <c r="K324" s="3"/>
      <c r="L324" s="3"/>
    </row>
    <row r="325" spans="1:12" x14ac:dyDescent="0.2">
      <c r="A325"/>
      <c r="B325"/>
      <c r="C325"/>
      <c r="E325" s="3"/>
      <c r="F325" s="3"/>
      <c r="G325" s="3"/>
      <c r="H325" s="3"/>
      <c r="I325" s="3"/>
      <c r="J325" s="3"/>
      <c r="K325" s="3"/>
      <c r="L325" s="3"/>
    </row>
    <row r="326" spans="1:12" x14ac:dyDescent="0.2">
      <c r="A326"/>
      <c r="B326"/>
      <c r="C326"/>
      <c r="E326" s="3"/>
      <c r="F326" s="3"/>
      <c r="G326" s="3"/>
      <c r="H326" s="3"/>
      <c r="I326" s="3"/>
      <c r="J326" s="3"/>
      <c r="K326" s="3"/>
      <c r="L326" s="3"/>
    </row>
    <row r="327" spans="1:12" x14ac:dyDescent="0.2">
      <c r="A327"/>
      <c r="B327"/>
      <c r="C327"/>
      <c r="E327" s="3"/>
      <c r="F327" s="3"/>
      <c r="G327" s="3"/>
      <c r="H327" s="3"/>
      <c r="I327" s="3"/>
      <c r="J327" s="3"/>
      <c r="K327" s="3"/>
      <c r="L327" s="3"/>
    </row>
    <row r="328" spans="1:12" x14ac:dyDescent="0.2">
      <c r="A328"/>
      <c r="B328"/>
      <c r="C328"/>
      <c r="E328" s="3"/>
      <c r="F328" s="3"/>
      <c r="G328" s="3"/>
      <c r="H328" s="3"/>
      <c r="I328" s="3"/>
      <c r="J328" s="3"/>
      <c r="K328" s="3"/>
      <c r="L328" s="3"/>
    </row>
    <row r="329" spans="1:12" x14ac:dyDescent="0.2">
      <c r="A329"/>
      <c r="B329"/>
      <c r="C329"/>
      <c r="E329" s="3"/>
      <c r="F329" s="3"/>
      <c r="G329" s="3"/>
      <c r="H329" s="3"/>
      <c r="I329" s="3"/>
      <c r="J329" s="3"/>
      <c r="K329" s="3"/>
      <c r="L329" s="3"/>
    </row>
    <row r="330" spans="1:12" x14ac:dyDescent="0.2">
      <c r="A330"/>
      <c r="B330"/>
      <c r="C330"/>
      <c r="E330" s="3"/>
      <c r="F330" s="3"/>
      <c r="G330" s="3"/>
      <c r="H330" s="3"/>
      <c r="I330" s="3"/>
      <c r="J330" s="3"/>
      <c r="K330" s="3"/>
      <c r="L330" s="3"/>
    </row>
    <row r="331" spans="1:12" x14ac:dyDescent="0.2">
      <c r="A331"/>
      <c r="B331"/>
      <c r="C331"/>
      <c r="E331" s="3"/>
      <c r="F331" s="3"/>
      <c r="G331" s="3"/>
      <c r="H331" s="3"/>
      <c r="I331" s="3"/>
      <c r="J331" s="3"/>
      <c r="K331" s="3"/>
      <c r="L331" s="3"/>
    </row>
    <row r="332" spans="1:12" x14ac:dyDescent="0.2">
      <c r="A332"/>
      <c r="B332"/>
      <c r="C332"/>
      <c r="E332" s="3"/>
      <c r="F332" s="3"/>
      <c r="G332" s="3"/>
      <c r="H332" s="3"/>
      <c r="I332" s="3"/>
      <c r="J332" s="3"/>
      <c r="K332" s="3"/>
      <c r="L332" s="3"/>
    </row>
    <row r="333" spans="1:12" x14ac:dyDescent="0.2">
      <c r="A333"/>
      <c r="B333"/>
      <c r="C333"/>
      <c r="E333" s="3"/>
      <c r="F333" s="3"/>
      <c r="G333" s="3"/>
      <c r="H333" s="3"/>
      <c r="I333" s="3"/>
      <c r="J333" s="3"/>
      <c r="K333" s="3"/>
      <c r="L333" s="3"/>
    </row>
    <row r="334" spans="1:12" x14ac:dyDescent="0.2">
      <c r="A334"/>
      <c r="B334"/>
      <c r="C334"/>
      <c r="E334" s="3"/>
      <c r="F334" s="3"/>
      <c r="G334" s="3"/>
      <c r="H334" s="3"/>
      <c r="I334" s="3"/>
      <c r="J334" s="3"/>
      <c r="K334" s="3"/>
      <c r="L334" s="3"/>
    </row>
    <row r="335" spans="1:12" x14ac:dyDescent="0.2">
      <c r="A335"/>
      <c r="B335"/>
      <c r="C335"/>
      <c r="E335" s="3"/>
      <c r="F335" s="3"/>
      <c r="G335" s="3"/>
      <c r="H335" s="3"/>
      <c r="I335" s="3"/>
      <c r="J335" s="3"/>
      <c r="K335" s="3"/>
      <c r="L335" s="3"/>
    </row>
    <row r="336" spans="1:12" x14ac:dyDescent="0.2">
      <c r="A336"/>
      <c r="B336"/>
      <c r="C336"/>
      <c r="E336" s="3"/>
      <c r="F336" s="3"/>
      <c r="G336" s="3"/>
      <c r="H336" s="3"/>
      <c r="I336" s="3"/>
      <c r="J336" s="3"/>
      <c r="K336" s="3"/>
      <c r="L336" s="3"/>
    </row>
    <row r="337" spans="1:12" x14ac:dyDescent="0.2">
      <c r="A337"/>
      <c r="B337"/>
      <c r="C337"/>
      <c r="E337" s="3"/>
      <c r="F337" s="3"/>
      <c r="G337" s="3"/>
      <c r="H337" s="3"/>
      <c r="I337" s="3"/>
      <c r="J337" s="3"/>
      <c r="K337" s="3"/>
      <c r="L337" s="3"/>
    </row>
    <row r="338" spans="1:12" x14ac:dyDescent="0.2">
      <c r="A338"/>
      <c r="B338"/>
      <c r="C338"/>
      <c r="E338" s="3"/>
      <c r="F338" s="3"/>
      <c r="G338" s="3"/>
      <c r="H338" s="3"/>
      <c r="I338" s="3"/>
      <c r="J338" s="3"/>
      <c r="K338" s="3"/>
      <c r="L338" s="3"/>
    </row>
    <row r="339" spans="1:12" x14ac:dyDescent="0.2">
      <c r="A339"/>
      <c r="B339"/>
      <c r="C339"/>
      <c r="E339" s="3"/>
      <c r="F339" s="3"/>
      <c r="G339" s="3"/>
      <c r="H339" s="3"/>
      <c r="I339" s="3"/>
      <c r="J339" s="3"/>
      <c r="K339" s="3"/>
      <c r="L339" s="3"/>
    </row>
    <row r="340" spans="1:12" x14ac:dyDescent="0.2">
      <c r="A340"/>
      <c r="B340"/>
      <c r="C340"/>
      <c r="E340" s="3"/>
      <c r="F340" s="3"/>
      <c r="G340" s="3"/>
      <c r="H340" s="3"/>
      <c r="I340" s="3"/>
      <c r="J340" s="3"/>
      <c r="K340" s="3"/>
      <c r="L340" s="3"/>
    </row>
    <row r="341" spans="1:12" x14ac:dyDescent="0.2">
      <c r="A341"/>
      <c r="B341"/>
      <c r="C341"/>
      <c r="E341" s="3"/>
      <c r="F341" s="3"/>
      <c r="G341" s="3"/>
      <c r="H341" s="3"/>
      <c r="I341" s="3"/>
      <c r="J341" s="3"/>
      <c r="K341" s="3"/>
      <c r="L341" s="3"/>
    </row>
    <row r="342" spans="1:12" x14ac:dyDescent="0.2">
      <c r="A342"/>
      <c r="B342"/>
      <c r="C342"/>
      <c r="E342" s="3"/>
      <c r="F342" s="3"/>
      <c r="G342" s="3"/>
      <c r="H342" s="3"/>
      <c r="I342" s="3"/>
      <c r="J342" s="3"/>
      <c r="K342" s="3"/>
      <c r="L342" s="3"/>
    </row>
    <row r="343" spans="1:12" x14ac:dyDescent="0.2">
      <c r="A343"/>
      <c r="B343"/>
      <c r="C343"/>
      <c r="E343" s="3"/>
      <c r="F343" s="3"/>
      <c r="G343" s="3"/>
      <c r="H343" s="3"/>
      <c r="I343" s="3"/>
      <c r="J343" s="3"/>
      <c r="K343" s="3"/>
      <c r="L343" s="3"/>
    </row>
    <row r="344" spans="1:12" x14ac:dyDescent="0.2">
      <c r="A344"/>
      <c r="B344"/>
      <c r="C344"/>
      <c r="E344" s="3"/>
      <c r="F344" s="3"/>
      <c r="G344" s="3"/>
      <c r="H344" s="3"/>
      <c r="I344" s="3"/>
      <c r="J344" s="3"/>
      <c r="K344" s="3"/>
      <c r="L344" s="3"/>
    </row>
    <row r="345" spans="1:12" x14ac:dyDescent="0.2">
      <c r="A345"/>
      <c r="B345"/>
      <c r="C345"/>
      <c r="E345" s="3"/>
      <c r="F345" s="3"/>
      <c r="G345" s="3"/>
      <c r="H345" s="3"/>
      <c r="I345" s="3"/>
      <c r="J345" s="3"/>
      <c r="K345" s="3"/>
      <c r="L345" s="3"/>
    </row>
    <row r="346" spans="1:12" x14ac:dyDescent="0.2">
      <c r="A346"/>
      <c r="B346"/>
      <c r="C346"/>
      <c r="E346" s="3"/>
      <c r="F346" s="3"/>
      <c r="G346" s="3"/>
      <c r="H346" s="3"/>
      <c r="I346" s="3"/>
      <c r="J346" s="3"/>
      <c r="K346" s="3"/>
      <c r="L346" s="3"/>
    </row>
    <row r="347" spans="1:12" x14ac:dyDescent="0.2">
      <c r="A347"/>
      <c r="B347"/>
      <c r="C347"/>
      <c r="E347" s="3"/>
      <c r="F347" s="3"/>
      <c r="G347" s="3"/>
      <c r="H347" s="3"/>
      <c r="I347" s="3"/>
      <c r="J347" s="3"/>
      <c r="K347" s="3"/>
      <c r="L347" s="3"/>
    </row>
    <row r="348" spans="1:12" x14ac:dyDescent="0.2">
      <c r="A348"/>
      <c r="B348"/>
      <c r="C348"/>
      <c r="E348" s="3"/>
      <c r="F348" s="3"/>
      <c r="G348" s="3"/>
      <c r="H348" s="3"/>
      <c r="I348" s="3"/>
      <c r="J348" s="3"/>
      <c r="K348" s="3"/>
      <c r="L348" s="3"/>
    </row>
    <row r="349" spans="1:12" x14ac:dyDescent="0.2">
      <c r="A349"/>
      <c r="B349"/>
      <c r="C349"/>
      <c r="E349" s="3"/>
      <c r="F349" s="3"/>
      <c r="G349" s="3"/>
      <c r="H349" s="3"/>
      <c r="I349" s="3"/>
      <c r="J349" s="3"/>
      <c r="K349" s="3"/>
      <c r="L349" s="3"/>
    </row>
    <row r="350" spans="1:12" x14ac:dyDescent="0.2">
      <c r="A350"/>
      <c r="B350"/>
      <c r="C350"/>
      <c r="E350" s="3"/>
      <c r="F350" s="3"/>
      <c r="G350" s="3"/>
      <c r="H350" s="3"/>
      <c r="I350" s="3"/>
      <c r="J350" s="3"/>
      <c r="K350" s="3"/>
      <c r="L350" s="3"/>
    </row>
    <row r="351" spans="1:12" x14ac:dyDescent="0.2">
      <c r="A351"/>
      <c r="B351"/>
      <c r="C351"/>
      <c r="E351" s="3"/>
      <c r="F351" s="3"/>
      <c r="G351" s="3"/>
      <c r="H351" s="3"/>
      <c r="I351" s="3"/>
      <c r="J351" s="3"/>
      <c r="K351" s="3"/>
      <c r="L351" s="3"/>
    </row>
    <row r="352" spans="1:12" x14ac:dyDescent="0.2">
      <c r="A352"/>
      <c r="B352"/>
      <c r="C352"/>
      <c r="E352" s="3"/>
      <c r="F352" s="3"/>
      <c r="G352" s="3"/>
      <c r="H352" s="3"/>
      <c r="I352" s="3"/>
      <c r="J352" s="3"/>
      <c r="K352" s="3"/>
      <c r="L352" s="3"/>
    </row>
    <row r="353" spans="1:12" x14ac:dyDescent="0.2">
      <c r="A353"/>
      <c r="B353"/>
      <c r="C353"/>
      <c r="E353" s="3"/>
      <c r="F353" s="3"/>
      <c r="G353" s="3"/>
      <c r="H353" s="3"/>
      <c r="I353" s="3"/>
      <c r="J353" s="3"/>
      <c r="K353" s="3"/>
      <c r="L353" s="3"/>
    </row>
    <row r="354" spans="1:12" x14ac:dyDescent="0.2">
      <c r="A354"/>
      <c r="B354"/>
      <c r="C354"/>
      <c r="E354" s="3"/>
      <c r="F354" s="3"/>
      <c r="G354" s="3"/>
      <c r="H354" s="3"/>
      <c r="I354" s="3"/>
      <c r="J354" s="3"/>
      <c r="K354" s="3"/>
      <c r="L354" s="3"/>
    </row>
    <row r="355" spans="1:12" x14ac:dyDescent="0.2">
      <c r="A355"/>
      <c r="B355"/>
      <c r="C355"/>
      <c r="E355" s="3"/>
      <c r="F355" s="3"/>
      <c r="G355" s="3"/>
      <c r="H355" s="3"/>
      <c r="I355" s="3"/>
      <c r="J355" s="3"/>
      <c r="K355" s="3"/>
      <c r="L355" s="3"/>
    </row>
    <row r="356" spans="1:12" x14ac:dyDescent="0.2">
      <c r="A356"/>
      <c r="B356"/>
      <c r="C356"/>
      <c r="E356" s="3"/>
      <c r="F356" s="3"/>
      <c r="G356" s="3"/>
      <c r="H356" s="3"/>
      <c r="I356" s="3"/>
      <c r="J356" s="3"/>
      <c r="K356" s="3"/>
      <c r="L356" s="3"/>
    </row>
    <row r="357" spans="1:12" x14ac:dyDescent="0.2">
      <c r="A357"/>
      <c r="B357"/>
      <c r="C357"/>
      <c r="E357" s="3"/>
      <c r="F357" s="3"/>
      <c r="G357" s="3"/>
      <c r="H357" s="3"/>
      <c r="I357" s="3"/>
      <c r="J357" s="3"/>
      <c r="K357" s="3"/>
      <c r="L357" s="3"/>
    </row>
    <row r="358" spans="1:12" x14ac:dyDescent="0.2">
      <c r="A358"/>
      <c r="B358"/>
      <c r="C358"/>
      <c r="E358" s="3"/>
      <c r="F358" s="3"/>
      <c r="G358" s="3"/>
      <c r="H358" s="3"/>
      <c r="I358" s="3"/>
      <c r="J358" s="3"/>
      <c r="K358" s="3"/>
      <c r="L358" s="3"/>
    </row>
    <row r="359" spans="1:12" x14ac:dyDescent="0.2">
      <c r="A359"/>
      <c r="B359"/>
      <c r="C359"/>
      <c r="E359" s="3"/>
      <c r="F359" s="3"/>
      <c r="G359" s="3"/>
      <c r="H359" s="3"/>
      <c r="I359" s="3"/>
      <c r="J359" s="3"/>
      <c r="K359" s="3"/>
      <c r="L359" s="3"/>
    </row>
    <row r="360" spans="1:12" x14ac:dyDescent="0.2">
      <c r="A360"/>
      <c r="B360"/>
      <c r="C360"/>
      <c r="E360" s="3"/>
      <c r="F360" s="3"/>
      <c r="G360" s="3"/>
      <c r="H360" s="3"/>
      <c r="I360" s="3"/>
      <c r="J360" s="3"/>
      <c r="K360" s="3"/>
      <c r="L360" s="3"/>
    </row>
    <row r="361" spans="1:12" x14ac:dyDescent="0.2">
      <c r="A361"/>
      <c r="B361"/>
      <c r="C361"/>
      <c r="E361" s="3"/>
      <c r="F361" s="3"/>
      <c r="G361" s="3"/>
      <c r="H361" s="3"/>
      <c r="I361" s="3"/>
      <c r="J361" s="3"/>
      <c r="K361" s="3"/>
      <c r="L361" s="3"/>
    </row>
    <row r="362" spans="1:12" x14ac:dyDescent="0.2">
      <c r="A362"/>
      <c r="B362"/>
      <c r="C362"/>
      <c r="E362" s="3"/>
      <c r="F362" s="3"/>
      <c r="G362" s="3"/>
      <c r="H362" s="3"/>
      <c r="I362" s="3"/>
      <c r="J362" s="3"/>
      <c r="K362" s="3"/>
      <c r="L362" s="3"/>
    </row>
    <row r="363" spans="1:12" x14ac:dyDescent="0.2">
      <c r="A363"/>
      <c r="B363"/>
      <c r="C363"/>
      <c r="E363" s="3"/>
      <c r="F363" s="3"/>
      <c r="G363" s="3"/>
      <c r="H363" s="3"/>
      <c r="I363" s="3"/>
      <c r="J363" s="3"/>
      <c r="K363" s="3"/>
      <c r="L363" s="3"/>
    </row>
    <row r="364" spans="1:12" x14ac:dyDescent="0.2">
      <c r="A364"/>
      <c r="B364"/>
      <c r="C364"/>
      <c r="E364" s="3"/>
      <c r="F364" s="3"/>
      <c r="G364" s="3"/>
      <c r="H364" s="3"/>
      <c r="I364" s="3"/>
      <c r="J364" s="3"/>
      <c r="K364" s="3"/>
      <c r="L364" s="3"/>
    </row>
    <row r="365" spans="1:12" x14ac:dyDescent="0.2">
      <c r="A365"/>
      <c r="B365"/>
      <c r="C365"/>
      <c r="E365" s="3"/>
      <c r="F365" s="3"/>
      <c r="G365" s="3"/>
      <c r="H365" s="3"/>
      <c r="I365" s="3"/>
      <c r="J365" s="3"/>
      <c r="K365" s="3"/>
      <c r="L365" s="3"/>
    </row>
    <row r="366" spans="1:12" x14ac:dyDescent="0.2">
      <c r="A366"/>
      <c r="B366"/>
      <c r="C366"/>
      <c r="E366" s="3"/>
      <c r="F366" s="3"/>
      <c r="G366" s="3"/>
      <c r="H366" s="3"/>
      <c r="I366" s="3"/>
      <c r="J366" s="3"/>
      <c r="K366" s="3"/>
      <c r="L366" s="3"/>
    </row>
    <row r="367" spans="1:12" x14ac:dyDescent="0.2">
      <c r="A367"/>
      <c r="B367"/>
      <c r="C367"/>
      <c r="E367" s="3"/>
      <c r="F367" s="3"/>
      <c r="G367" s="3"/>
      <c r="H367" s="3"/>
      <c r="I367" s="3"/>
      <c r="J367" s="3"/>
      <c r="K367" s="3"/>
      <c r="L367" s="3"/>
    </row>
    <row r="368" spans="1:12" x14ac:dyDescent="0.2">
      <c r="A368"/>
      <c r="B368"/>
      <c r="C368"/>
      <c r="E368" s="3"/>
      <c r="F368" s="3"/>
      <c r="G368" s="3"/>
      <c r="H368" s="3"/>
      <c r="I368" s="3"/>
      <c r="J368" s="3"/>
      <c r="K368" s="3"/>
      <c r="L368" s="3"/>
    </row>
    <row r="369" spans="1:12" x14ac:dyDescent="0.2">
      <c r="A369"/>
      <c r="B369"/>
      <c r="C369"/>
      <c r="E369" s="3"/>
      <c r="F369" s="3"/>
      <c r="G369" s="3"/>
      <c r="H369" s="3"/>
      <c r="I369" s="3"/>
      <c r="J369" s="3"/>
      <c r="K369" s="3"/>
      <c r="L369" s="3"/>
    </row>
    <row r="370" spans="1:12" x14ac:dyDescent="0.2">
      <c r="A370"/>
      <c r="B370"/>
      <c r="C370"/>
      <c r="E370" s="3"/>
      <c r="F370" s="3"/>
      <c r="G370" s="3"/>
      <c r="H370" s="3"/>
      <c r="I370" s="3"/>
      <c r="J370" s="3"/>
      <c r="K370" s="3"/>
      <c r="L370" s="3"/>
    </row>
    <row r="371" spans="1:12" x14ac:dyDescent="0.2">
      <c r="A371"/>
      <c r="B371"/>
      <c r="C371"/>
      <c r="E371" s="3"/>
      <c r="F371" s="3"/>
      <c r="G371" s="3"/>
      <c r="H371" s="3"/>
      <c r="I371" s="3"/>
      <c r="J371" s="3"/>
      <c r="K371" s="3"/>
      <c r="L371" s="3"/>
    </row>
    <row r="372" spans="1:12" x14ac:dyDescent="0.2">
      <c r="A372"/>
      <c r="B372"/>
      <c r="C372"/>
      <c r="E372" s="3"/>
      <c r="F372" s="3"/>
      <c r="G372" s="3"/>
      <c r="H372" s="3"/>
      <c r="I372" s="3"/>
      <c r="J372" s="3"/>
      <c r="K372" s="3"/>
      <c r="L372" s="3"/>
    </row>
    <row r="373" spans="1:12" x14ac:dyDescent="0.2">
      <c r="A373"/>
      <c r="B373"/>
      <c r="C373"/>
      <c r="E373" s="3"/>
      <c r="F373" s="3"/>
      <c r="G373" s="3"/>
      <c r="H373" s="3"/>
      <c r="I373" s="3"/>
      <c r="J373" s="3"/>
      <c r="K373" s="3"/>
      <c r="L373" s="3"/>
    </row>
    <row r="374" spans="1:12" x14ac:dyDescent="0.2">
      <c r="A374"/>
      <c r="B374"/>
      <c r="C374"/>
      <c r="E374" s="3"/>
      <c r="F374" s="3"/>
      <c r="G374" s="3"/>
      <c r="H374" s="3"/>
      <c r="I374" s="3"/>
      <c r="J374" s="3"/>
      <c r="K374" s="3"/>
      <c r="L374" s="3"/>
    </row>
    <row r="375" spans="1:12" x14ac:dyDescent="0.2">
      <c r="A375"/>
      <c r="B375"/>
      <c r="C375"/>
      <c r="E375" s="3"/>
      <c r="F375" s="3"/>
      <c r="G375" s="3"/>
      <c r="H375" s="3"/>
      <c r="I375" s="3"/>
      <c r="J375" s="3"/>
      <c r="K375" s="3"/>
      <c r="L375" s="3"/>
    </row>
    <row r="376" spans="1:12" x14ac:dyDescent="0.2">
      <c r="A376"/>
      <c r="B376"/>
      <c r="C376"/>
      <c r="E376" s="3"/>
      <c r="F376" s="3"/>
      <c r="G376" s="3"/>
      <c r="H376" s="3"/>
      <c r="I376" s="3"/>
      <c r="J376" s="3"/>
      <c r="K376" s="3"/>
      <c r="L376" s="3"/>
    </row>
    <row r="377" spans="1:12" x14ac:dyDescent="0.2">
      <c r="A377"/>
      <c r="B377"/>
      <c r="C377"/>
      <c r="E377" s="3"/>
      <c r="F377" s="3"/>
      <c r="G377" s="3"/>
      <c r="H377" s="3"/>
      <c r="I377" s="3"/>
      <c r="J377" s="3"/>
      <c r="K377" s="3"/>
      <c r="L377" s="3"/>
    </row>
    <row r="378" spans="1:12" x14ac:dyDescent="0.2">
      <c r="A378"/>
      <c r="B378"/>
      <c r="C378"/>
      <c r="E378" s="3"/>
      <c r="F378" s="3"/>
      <c r="G378" s="3"/>
      <c r="H378" s="3"/>
      <c r="I378" s="3"/>
      <c r="J378" s="3"/>
      <c r="K378" s="3"/>
      <c r="L378" s="3"/>
    </row>
    <row r="379" spans="1:12" x14ac:dyDescent="0.2">
      <c r="A379"/>
      <c r="B379"/>
      <c r="C379"/>
      <c r="E379" s="3"/>
      <c r="F379" s="3"/>
      <c r="G379" s="3"/>
      <c r="H379" s="3"/>
      <c r="I379" s="3"/>
      <c r="J379" s="3"/>
      <c r="K379" s="3"/>
      <c r="L379" s="3"/>
    </row>
    <row r="380" spans="1:12" x14ac:dyDescent="0.2">
      <c r="A380"/>
      <c r="B380"/>
      <c r="C380"/>
      <c r="E380" s="3"/>
      <c r="F380" s="3"/>
      <c r="G380" s="3"/>
      <c r="H380" s="3"/>
      <c r="I380" s="3"/>
      <c r="J380" s="3"/>
      <c r="K380" s="3"/>
      <c r="L380" s="3"/>
    </row>
    <row r="381" spans="1:12" x14ac:dyDescent="0.2">
      <c r="A381"/>
      <c r="B381"/>
      <c r="C381"/>
      <c r="E381" s="3"/>
      <c r="F381" s="3"/>
      <c r="G381" s="3"/>
      <c r="H381" s="3"/>
      <c r="I381" s="3"/>
      <c r="J381" s="3"/>
      <c r="K381" s="3"/>
      <c r="L381" s="3"/>
    </row>
    <row r="382" spans="1:12" x14ac:dyDescent="0.2">
      <c r="A382"/>
      <c r="B382"/>
      <c r="C382"/>
      <c r="E382" s="3"/>
      <c r="F382" s="3"/>
      <c r="G382" s="3"/>
      <c r="H382" s="3"/>
      <c r="I382" s="3"/>
      <c r="J382" s="3"/>
      <c r="K382" s="3"/>
      <c r="L382" s="3"/>
    </row>
    <row r="383" spans="1:12" x14ac:dyDescent="0.2">
      <c r="A383"/>
      <c r="B383"/>
      <c r="C383"/>
      <c r="E383" s="3"/>
      <c r="F383" s="3"/>
      <c r="G383" s="3"/>
      <c r="H383" s="3"/>
      <c r="I383" s="3"/>
      <c r="J383" s="3"/>
      <c r="K383" s="3"/>
      <c r="L383" s="3"/>
    </row>
    <row r="384" spans="1:12" x14ac:dyDescent="0.2">
      <c r="A384"/>
      <c r="B384"/>
      <c r="C384"/>
      <c r="E384" s="3"/>
      <c r="F384" s="3"/>
      <c r="G384" s="3"/>
      <c r="H384" s="3"/>
      <c r="I384" s="3"/>
      <c r="J384" s="3"/>
      <c r="K384" s="3"/>
      <c r="L384" s="3"/>
    </row>
    <row r="385" spans="1:12" x14ac:dyDescent="0.2">
      <c r="A385"/>
      <c r="B385"/>
      <c r="C385"/>
      <c r="E385" s="3"/>
      <c r="F385" s="3"/>
      <c r="G385" s="3"/>
      <c r="H385" s="3"/>
      <c r="I385" s="3"/>
      <c r="J385" s="3"/>
      <c r="K385" s="3"/>
      <c r="L385" s="3"/>
    </row>
    <row r="386" spans="1:12" x14ac:dyDescent="0.2">
      <c r="A386"/>
      <c r="B386"/>
      <c r="C386"/>
      <c r="E386" s="3"/>
      <c r="F386" s="3"/>
      <c r="G386" s="3"/>
      <c r="H386" s="3"/>
      <c r="I386" s="3"/>
      <c r="J386" s="3"/>
      <c r="K386" s="3"/>
      <c r="L386" s="3"/>
    </row>
    <row r="387" spans="1:12" x14ac:dyDescent="0.2">
      <c r="A387"/>
      <c r="B387"/>
      <c r="C387"/>
      <c r="E387" s="3"/>
      <c r="F387" s="3"/>
      <c r="G387" s="3"/>
      <c r="H387" s="3"/>
      <c r="I387" s="3"/>
      <c r="J387" s="3"/>
      <c r="K387" s="3"/>
      <c r="L387" s="3"/>
    </row>
    <row r="388" spans="1:12" x14ac:dyDescent="0.2">
      <c r="A388"/>
      <c r="B388"/>
      <c r="C388"/>
      <c r="E388" s="3"/>
      <c r="F388" s="3"/>
      <c r="G388" s="3"/>
      <c r="H388" s="3"/>
      <c r="I388" s="3"/>
      <c r="J388" s="3"/>
      <c r="K388" s="3"/>
      <c r="L388" s="3"/>
    </row>
    <row r="389" spans="1:12" x14ac:dyDescent="0.2">
      <c r="A389"/>
      <c r="B389"/>
      <c r="C389"/>
      <c r="E389" s="3"/>
      <c r="F389" s="3"/>
      <c r="G389" s="3"/>
      <c r="H389" s="3"/>
      <c r="I389" s="3"/>
      <c r="J389" s="3"/>
      <c r="K389" s="3"/>
      <c r="L389" s="3"/>
    </row>
    <row r="390" spans="1:12" x14ac:dyDescent="0.2">
      <c r="A390"/>
      <c r="B390"/>
      <c r="C390"/>
      <c r="E390" s="3"/>
      <c r="F390" s="3"/>
      <c r="G390" s="3"/>
      <c r="H390" s="3"/>
      <c r="I390" s="3"/>
      <c r="J390" s="3"/>
      <c r="K390" s="3"/>
      <c r="L390" s="3"/>
    </row>
    <row r="391" spans="1:12" x14ac:dyDescent="0.2">
      <c r="A391"/>
      <c r="B391"/>
      <c r="C391"/>
      <c r="E391" s="3"/>
      <c r="F391" s="3"/>
      <c r="G391" s="3"/>
      <c r="H391" s="3"/>
      <c r="I391" s="3"/>
      <c r="J391" s="3"/>
      <c r="K391" s="3"/>
      <c r="L391" s="3"/>
    </row>
    <row r="392" spans="1:12" x14ac:dyDescent="0.2">
      <c r="A392"/>
      <c r="B392"/>
      <c r="C392"/>
      <c r="E392" s="3"/>
      <c r="F392" s="3"/>
      <c r="G392" s="3"/>
      <c r="H392" s="3"/>
      <c r="I392" s="3"/>
      <c r="J392" s="3"/>
      <c r="K392" s="3"/>
      <c r="L392" s="3"/>
    </row>
    <row r="393" spans="1:12" x14ac:dyDescent="0.2">
      <c r="A393"/>
      <c r="B393"/>
      <c r="C393"/>
      <c r="E393" s="3"/>
      <c r="F393" s="3"/>
      <c r="G393" s="3"/>
      <c r="H393" s="3"/>
      <c r="I393" s="3"/>
      <c r="J393" s="3"/>
      <c r="K393" s="3"/>
      <c r="L393" s="3"/>
    </row>
    <row r="394" spans="1:12" x14ac:dyDescent="0.2">
      <c r="A394"/>
      <c r="B394"/>
      <c r="C394"/>
      <c r="E394" s="3"/>
      <c r="F394" s="3"/>
      <c r="G394" s="3"/>
      <c r="H394" s="3"/>
      <c r="I394" s="3"/>
      <c r="J394" s="3"/>
      <c r="K394" s="3"/>
      <c r="L394" s="3"/>
    </row>
    <row r="395" spans="1:12" x14ac:dyDescent="0.2">
      <c r="A395"/>
      <c r="B395"/>
      <c r="C395"/>
      <c r="E395" s="3"/>
      <c r="F395" s="3"/>
      <c r="G395" s="3"/>
      <c r="H395" s="3"/>
      <c r="I395" s="3"/>
      <c r="J395" s="3"/>
      <c r="K395" s="3"/>
      <c r="L395" s="3"/>
    </row>
    <row r="396" spans="1:12" x14ac:dyDescent="0.2">
      <c r="A396"/>
      <c r="B396"/>
      <c r="C396"/>
      <c r="E396" s="3"/>
      <c r="F396" s="3"/>
      <c r="G396" s="3"/>
      <c r="H396" s="3"/>
      <c r="I396" s="3"/>
      <c r="J396" s="3"/>
      <c r="K396" s="3"/>
      <c r="L396" s="3"/>
    </row>
    <row r="397" spans="1:12" x14ac:dyDescent="0.2">
      <c r="A397"/>
      <c r="B397"/>
      <c r="C397"/>
      <c r="E397" s="3"/>
      <c r="F397" s="3"/>
      <c r="G397" s="3"/>
      <c r="H397" s="3"/>
      <c r="I397" s="3"/>
      <c r="J397" s="3"/>
      <c r="K397" s="3"/>
      <c r="L397" s="3"/>
    </row>
    <row r="398" spans="1:12" x14ac:dyDescent="0.2">
      <c r="A398"/>
      <c r="B398"/>
      <c r="C398"/>
      <c r="E398" s="3"/>
      <c r="F398" s="3"/>
      <c r="G398" s="3"/>
      <c r="H398" s="3"/>
      <c r="I398" s="3"/>
      <c r="J398" s="3"/>
      <c r="K398" s="3"/>
      <c r="L398" s="3"/>
    </row>
    <row r="399" spans="1:12" x14ac:dyDescent="0.2">
      <c r="A399"/>
      <c r="B399"/>
      <c r="C399"/>
      <c r="E399" s="3"/>
      <c r="F399" s="3"/>
      <c r="G399" s="3"/>
      <c r="H399" s="3"/>
      <c r="I399" s="3"/>
      <c r="J399" s="3"/>
      <c r="K399" s="3"/>
      <c r="L399" s="3"/>
    </row>
    <row r="400" spans="1:12" x14ac:dyDescent="0.2">
      <c r="A400"/>
      <c r="B400"/>
      <c r="C400"/>
      <c r="E400" s="3"/>
      <c r="F400" s="3"/>
      <c r="G400" s="3"/>
      <c r="H400" s="3"/>
      <c r="I400" s="3"/>
      <c r="J400" s="3"/>
      <c r="K400" s="3"/>
      <c r="L400" s="3"/>
    </row>
    <row r="401" spans="1:12" x14ac:dyDescent="0.2">
      <c r="A401"/>
      <c r="B401"/>
      <c r="C401"/>
      <c r="E401" s="3"/>
      <c r="F401" s="3"/>
      <c r="G401" s="3"/>
      <c r="H401" s="3"/>
      <c r="I401" s="3"/>
      <c r="J401" s="3"/>
      <c r="K401" s="3"/>
      <c r="L401" s="3"/>
    </row>
    <row r="402" spans="1:12" x14ac:dyDescent="0.2">
      <c r="A402"/>
      <c r="B402"/>
      <c r="C402"/>
      <c r="E402" s="3"/>
      <c r="F402" s="3"/>
      <c r="G402" s="3"/>
      <c r="H402" s="3"/>
      <c r="I402" s="3"/>
      <c r="J402" s="3"/>
      <c r="K402" s="3"/>
      <c r="L402" s="3"/>
    </row>
    <row r="403" spans="1:12" x14ac:dyDescent="0.2">
      <c r="A403"/>
      <c r="B403"/>
      <c r="C403"/>
      <c r="E403" s="3"/>
      <c r="F403" s="3"/>
      <c r="G403" s="3"/>
      <c r="H403" s="3"/>
      <c r="I403" s="3"/>
      <c r="J403" s="3"/>
      <c r="K403" s="3"/>
      <c r="L403" s="3"/>
    </row>
    <row r="404" spans="1:12" x14ac:dyDescent="0.2">
      <c r="A404"/>
      <c r="B404"/>
      <c r="C404"/>
      <c r="E404" s="3"/>
      <c r="F404" s="3"/>
      <c r="G404" s="3"/>
      <c r="H404" s="3"/>
      <c r="I404" s="3"/>
      <c r="J404" s="3"/>
      <c r="K404" s="3"/>
      <c r="L404" s="3"/>
    </row>
    <row r="405" spans="1:12" x14ac:dyDescent="0.2">
      <c r="A405"/>
      <c r="B405"/>
      <c r="C405"/>
      <c r="E405" s="3"/>
      <c r="F405" s="3"/>
      <c r="G405" s="3"/>
      <c r="H405" s="3"/>
      <c r="I405" s="3"/>
      <c r="J405" s="3"/>
      <c r="K405" s="3"/>
      <c r="L405" s="3"/>
    </row>
    <row r="406" spans="1:12" x14ac:dyDescent="0.2">
      <c r="A406"/>
      <c r="B406"/>
      <c r="C406"/>
      <c r="E406" s="3"/>
      <c r="F406" s="3"/>
      <c r="G406" s="3"/>
      <c r="H406" s="3"/>
      <c r="I406" s="3"/>
      <c r="J406" s="3"/>
      <c r="K406" s="3"/>
      <c r="L406" s="3"/>
    </row>
    <row r="407" spans="1:12" x14ac:dyDescent="0.2">
      <c r="A407"/>
      <c r="B407"/>
      <c r="C407"/>
      <c r="E407" s="3"/>
      <c r="F407" s="3"/>
      <c r="G407" s="3"/>
      <c r="H407" s="3"/>
      <c r="I407" s="3"/>
      <c r="J407" s="3"/>
      <c r="K407" s="3"/>
      <c r="L407" s="3"/>
    </row>
    <row r="408" spans="1:12" x14ac:dyDescent="0.2">
      <c r="A408"/>
      <c r="B408"/>
      <c r="C408"/>
      <c r="E408" s="3"/>
      <c r="F408" s="3"/>
      <c r="G408" s="3"/>
      <c r="H408" s="3"/>
      <c r="I408" s="3"/>
      <c r="J408" s="3"/>
      <c r="K408" s="3"/>
      <c r="L408" s="3"/>
    </row>
    <row r="409" spans="1:12" x14ac:dyDescent="0.2">
      <c r="A409"/>
      <c r="B409"/>
      <c r="C409"/>
      <c r="E409" s="3"/>
      <c r="F409" s="3"/>
      <c r="G409" s="3"/>
      <c r="H409" s="3"/>
      <c r="I409" s="3"/>
      <c r="J409" s="3"/>
      <c r="K409" s="3"/>
      <c r="L409" s="3"/>
    </row>
    <row r="410" spans="1:12" x14ac:dyDescent="0.2">
      <c r="A410"/>
      <c r="B410"/>
      <c r="C410"/>
      <c r="E410" s="3"/>
      <c r="F410" s="3"/>
      <c r="G410" s="3"/>
      <c r="H410" s="3"/>
      <c r="I410" s="3"/>
      <c r="J410" s="3"/>
      <c r="K410" s="3"/>
      <c r="L410" s="3"/>
    </row>
    <row r="411" spans="1:12" x14ac:dyDescent="0.2">
      <c r="A411"/>
      <c r="B411"/>
      <c r="C411"/>
      <c r="E411" s="3"/>
      <c r="F411" s="3"/>
      <c r="G411" s="3"/>
      <c r="H411" s="3"/>
      <c r="I411" s="3"/>
      <c r="J411" s="3"/>
      <c r="K411" s="3"/>
      <c r="L411" s="3"/>
    </row>
    <row r="412" spans="1:12" x14ac:dyDescent="0.2">
      <c r="A412"/>
      <c r="B412"/>
      <c r="C412"/>
      <c r="E412" s="3"/>
      <c r="F412" s="3"/>
      <c r="G412" s="3"/>
      <c r="H412" s="3"/>
      <c r="I412" s="3"/>
      <c r="J412" s="3"/>
      <c r="K412" s="3"/>
      <c r="L412" s="3"/>
    </row>
    <row r="413" spans="1:12" x14ac:dyDescent="0.2">
      <c r="A413"/>
      <c r="B413"/>
      <c r="C413"/>
      <c r="E413" s="3"/>
      <c r="F413" s="3"/>
      <c r="G413" s="3"/>
      <c r="H413" s="3"/>
      <c r="I413" s="3"/>
      <c r="J413" s="3"/>
      <c r="K413" s="3"/>
      <c r="L413" s="3"/>
    </row>
    <row r="414" spans="1:12" x14ac:dyDescent="0.2">
      <c r="A414"/>
      <c r="B414"/>
      <c r="C414"/>
      <c r="E414" s="3"/>
      <c r="F414" s="3"/>
      <c r="G414" s="3"/>
      <c r="H414" s="3"/>
      <c r="I414" s="3"/>
      <c r="J414" s="3"/>
      <c r="K414" s="3"/>
      <c r="L414" s="3"/>
    </row>
    <row r="415" spans="1:12" x14ac:dyDescent="0.2">
      <c r="A415"/>
      <c r="B415"/>
      <c r="C415"/>
      <c r="E415" s="3"/>
      <c r="F415" s="3"/>
      <c r="G415" s="3"/>
      <c r="H415" s="3"/>
      <c r="I415" s="3"/>
      <c r="J415" s="3"/>
      <c r="K415" s="3"/>
      <c r="L415" s="3"/>
    </row>
    <row r="416" spans="1:12" x14ac:dyDescent="0.2">
      <c r="A416"/>
      <c r="B416"/>
      <c r="C416"/>
      <c r="E416" s="3"/>
      <c r="F416" s="3"/>
      <c r="G416" s="3"/>
      <c r="H416" s="3"/>
      <c r="I416" s="3"/>
      <c r="J416" s="3"/>
      <c r="K416" s="3"/>
      <c r="L416" s="3"/>
    </row>
    <row r="417" spans="1:12" x14ac:dyDescent="0.2">
      <c r="A417"/>
      <c r="B417"/>
      <c r="C417"/>
      <c r="E417" s="3"/>
      <c r="F417" s="3"/>
      <c r="G417" s="3"/>
      <c r="H417" s="3"/>
      <c r="I417" s="3"/>
      <c r="J417" s="3"/>
      <c r="K417" s="3"/>
      <c r="L417" s="3"/>
    </row>
    <row r="418" spans="1:12" x14ac:dyDescent="0.2">
      <c r="A418"/>
      <c r="B418"/>
      <c r="C418"/>
      <c r="E418" s="3"/>
      <c r="F418" s="3"/>
      <c r="G418" s="3"/>
      <c r="H418" s="3"/>
      <c r="I418" s="3"/>
      <c r="J418" s="3"/>
      <c r="K418" s="3"/>
      <c r="L418" s="3"/>
    </row>
    <row r="419" spans="1:12" x14ac:dyDescent="0.2">
      <c r="F419" s="3"/>
      <c r="G419" s="3"/>
      <c r="H419" s="3"/>
      <c r="I419" s="3"/>
    </row>
    <row r="420" spans="1:12" x14ac:dyDescent="0.2">
      <c r="F420" s="3"/>
      <c r="G420" s="3"/>
      <c r="H420" s="3"/>
      <c r="I420" s="3"/>
    </row>
    <row r="421" spans="1:12" x14ac:dyDescent="0.2">
      <c r="F421" s="3"/>
      <c r="G421" s="3"/>
      <c r="H421" s="3"/>
      <c r="I421" s="3"/>
    </row>
    <row r="422" spans="1:12" x14ac:dyDescent="0.2">
      <c r="F422" s="3"/>
      <c r="G422" s="3"/>
      <c r="H422" s="3"/>
      <c r="I422" s="3"/>
    </row>
    <row r="423" spans="1:12" x14ac:dyDescent="0.2">
      <c r="F423" s="3"/>
      <c r="G423" s="3"/>
      <c r="H423" s="3"/>
      <c r="I423" s="3"/>
    </row>
    <row r="424" spans="1:12" x14ac:dyDescent="0.2">
      <c r="F424" s="3"/>
      <c r="G424" s="3"/>
      <c r="H424" s="3"/>
      <c r="I424" s="3"/>
    </row>
    <row r="425" spans="1:12" x14ac:dyDescent="0.2">
      <c r="F425" s="3"/>
      <c r="G425" s="3"/>
      <c r="H425" s="3"/>
      <c r="I425" s="3"/>
    </row>
    <row r="426" spans="1:12" x14ac:dyDescent="0.2">
      <c r="F426" s="3"/>
      <c r="G426" s="3"/>
      <c r="H426" s="3"/>
      <c r="I426" s="3"/>
    </row>
    <row r="427" spans="1:12" x14ac:dyDescent="0.2">
      <c r="F427" s="3"/>
      <c r="G427" s="3"/>
      <c r="H427" s="3"/>
      <c r="I427" s="3"/>
    </row>
    <row r="428" spans="1:12" x14ac:dyDescent="0.2">
      <c r="F428" s="3"/>
      <c r="G428" s="3"/>
      <c r="H428" s="3"/>
      <c r="I428" s="3"/>
    </row>
    <row r="429" spans="1:12" x14ac:dyDescent="0.2">
      <c r="F429" s="3"/>
      <c r="G429" s="3"/>
      <c r="H429" s="3"/>
      <c r="I429" s="3"/>
    </row>
    <row r="430" spans="1:12" x14ac:dyDescent="0.2">
      <c r="F430" s="3"/>
      <c r="G430" s="3"/>
      <c r="H430" s="3"/>
      <c r="I430" s="3"/>
    </row>
    <row r="431" spans="1:12" x14ac:dyDescent="0.2">
      <c r="F431" s="3"/>
      <c r="G431" s="3"/>
      <c r="H431" s="3"/>
      <c r="I431" s="3"/>
    </row>
    <row r="432" spans="1:12" x14ac:dyDescent="0.2">
      <c r="F432" s="3"/>
      <c r="G432" s="3"/>
      <c r="H432" s="3"/>
      <c r="I432" s="3"/>
    </row>
    <row r="433" spans="6:9" x14ac:dyDescent="0.2">
      <c r="F433" s="3"/>
      <c r="G433" s="3"/>
      <c r="H433" s="3"/>
      <c r="I433" s="3"/>
    </row>
    <row r="434" spans="6:9" x14ac:dyDescent="0.2">
      <c r="F434" s="3"/>
      <c r="G434" s="3"/>
      <c r="H434" s="3"/>
      <c r="I434" s="3"/>
    </row>
    <row r="435" spans="6:9" x14ac:dyDescent="0.2">
      <c r="F435" s="3"/>
      <c r="G435" s="3"/>
      <c r="H435" s="3"/>
      <c r="I435" s="3"/>
    </row>
    <row r="436" spans="6:9" x14ac:dyDescent="0.2">
      <c r="F436" s="3"/>
      <c r="G436" s="3"/>
      <c r="H436" s="3"/>
      <c r="I436" s="3"/>
    </row>
    <row r="437" spans="6:9" x14ac:dyDescent="0.2">
      <c r="F437" s="3"/>
      <c r="G437" s="3"/>
      <c r="H437" s="3"/>
      <c r="I437" s="3"/>
    </row>
    <row r="438" spans="6:9" x14ac:dyDescent="0.2">
      <c r="F438" s="3"/>
      <c r="G438" s="3"/>
      <c r="H438" s="3"/>
      <c r="I438" s="3"/>
    </row>
    <row r="439" spans="6:9" x14ac:dyDescent="0.2">
      <c r="F439" s="3"/>
      <c r="G439" s="3"/>
      <c r="H439" s="3"/>
      <c r="I439" s="3"/>
    </row>
    <row r="440" spans="6:9" x14ac:dyDescent="0.2">
      <c r="F440" s="3"/>
      <c r="G440" s="3"/>
      <c r="H440" s="3"/>
      <c r="I440" s="3"/>
    </row>
    <row r="441" spans="6:9" x14ac:dyDescent="0.2">
      <c r="F441" s="3"/>
      <c r="G441" s="3"/>
      <c r="H441" s="3"/>
      <c r="I441" s="3"/>
    </row>
    <row r="442" spans="6:9" x14ac:dyDescent="0.2">
      <c r="F442" s="3"/>
      <c r="G442" s="3"/>
      <c r="H442" s="3"/>
      <c r="I442" s="3"/>
    </row>
    <row r="443" spans="6:9" x14ac:dyDescent="0.2">
      <c r="F443" s="3"/>
      <c r="G443" s="3"/>
      <c r="H443" s="3"/>
      <c r="I443" s="3"/>
    </row>
    <row r="444" spans="6:9" x14ac:dyDescent="0.2">
      <c r="F444" s="3"/>
      <c r="G444" s="3"/>
      <c r="H444" s="3"/>
      <c r="I444" s="3"/>
    </row>
    <row r="445" spans="6:9" x14ac:dyDescent="0.2">
      <c r="F445" s="3"/>
      <c r="G445" s="3"/>
      <c r="H445" s="3"/>
      <c r="I445" s="3"/>
    </row>
    <row r="446" spans="6:9" x14ac:dyDescent="0.2">
      <c r="F446" s="3"/>
      <c r="G446" s="3"/>
      <c r="H446" s="3"/>
      <c r="I446" s="3"/>
    </row>
    <row r="447" spans="6:9" x14ac:dyDescent="0.2">
      <c r="F447" s="3"/>
      <c r="G447" s="3"/>
      <c r="H447" s="3"/>
      <c r="I447" s="3"/>
    </row>
    <row r="448" spans="6:9" x14ac:dyDescent="0.2">
      <c r="F448" s="3"/>
      <c r="G448" s="3"/>
      <c r="H448" s="3"/>
      <c r="I448" s="3"/>
    </row>
    <row r="449" spans="6:9" x14ac:dyDescent="0.2">
      <c r="F449" s="3"/>
      <c r="G449" s="3"/>
      <c r="H449" s="3"/>
      <c r="I449" s="3"/>
    </row>
    <row r="450" spans="6:9" x14ac:dyDescent="0.2">
      <c r="F450" s="3"/>
      <c r="G450" s="3"/>
      <c r="H450" s="3"/>
      <c r="I450" s="3"/>
    </row>
    <row r="451" spans="6:9" x14ac:dyDescent="0.2">
      <c r="F451" s="3"/>
      <c r="G451" s="3"/>
      <c r="H451" s="3"/>
      <c r="I451" s="3"/>
    </row>
    <row r="452" spans="6:9" x14ac:dyDescent="0.2">
      <c r="F452" s="3"/>
      <c r="G452" s="3"/>
      <c r="H452" s="3"/>
      <c r="I452" s="3"/>
    </row>
    <row r="453" spans="6:9" x14ac:dyDescent="0.2">
      <c r="F453" s="3"/>
      <c r="G453" s="3"/>
      <c r="H453" s="3"/>
      <c r="I453" s="3"/>
    </row>
    <row r="454" spans="6:9" x14ac:dyDescent="0.2">
      <c r="F454" s="3"/>
      <c r="G454" s="3"/>
      <c r="H454" s="3"/>
      <c r="I454" s="3"/>
    </row>
    <row r="455" spans="6:9" x14ac:dyDescent="0.2">
      <c r="F455" s="3"/>
      <c r="G455" s="3"/>
      <c r="H455" s="3"/>
      <c r="I455" s="3"/>
    </row>
    <row r="456" spans="6:9" x14ac:dyDescent="0.2">
      <c r="F456" s="3"/>
      <c r="G456" s="3"/>
      <c r="H456" s="3"/>
      <c r="I456" s="3"/>
    </row>
    <row r="457" spans="6:9" x14ac:dyDescent="0.2">
      <c r="F457" s="3"/>
      <c r="G457" s="3"/>
      <c r="H457" s="3"/>
      <c r="I457" s="3"/>
    </row>
    <row r="458" spans="6:9" x14ac:dyDescent="0.2">
      <c r="F458" s="3"/>
      <c r="G458" s="3"/>
      <c r="H458" s="3"/>
      <c r="I458" s="3"/>
    </row>
    <row r="459" spans="6:9" x14ac:dyDescent="0.2">
      <c r="F459" s="3"/>
      <c r="G459" s="3"/>
      <c r="H459" s="3"/>
      <c r="I459" s="3"/>
    </row>
    <row r="460" spans="6:9" x14ac:dyDescent="0.2">
      <c r="F460" s="3"/>
      <c r="G460" s="3"/>
      <c r="H460" s="3"/>
      <c r="I460" s="3"/>
    </row>
    <row r="461" spans="6:9" x14ac:dyDescent="0.2">
      <c r="F461" s="3"/>
      <c r="G461" s="3"/>
      <c r="H461" s="3"/>
      <c r="I461" s="3"/>
    </row>
    <row r="462" spans="6:9" x14ac:dyDescent="0.2">
      <c r="F462" s="3"/>
      <c r="G462" s="3"/>
      <c r="H462" s="3"/>
      <c r="I462" s="3"/>
    </row>
    <row r="463" spans="6:9" x14ac:dyDescent="0.2">
      <c r="F463" s="3"/>
      <c r="G463" s="3"/>
      <c r="H463" s="3"/>
      <c r="I463" s="3"/>
    </row>
    <row r="464" spans="6:9" x14ac:dyDescent="0.2">
      <c r="F464" s="3"/>
      <c r="G464" s="3"/>
      <c r="H464" s="3"/>
      <c r="I464" s="3"/>
    </row>
    <row r="465" spans="6:9" x14ac:dyDescent="0.2">
      <c r="F465" s="3"/>
      <c r="G465" s="3"/>
      <c r="H465" s="3"/>
      <c r="I465" s="3"/>
    </row>
    <row r="466" spans="6:9" x14ac:dyDescent="0.2">
      <c r="F466" s="3"/>
      <c r="G466" s="3"/>
      <c r="H466" s="3"/>
      <c r="I466" s="3"/>
    </row>
    <row r="467" spans="6:9" x14ac:dyDescent="0.2">
      <c r="F467" s="3"/>
      <c r="G467" s="3"/>
      <c r="H467" s="3"/>
      <c r="I467" s="3"/>
    </row>
    <row r="468" spans="6:9" x14ac:dyDescent="0.2">
      <c r="F468" s="3"/>
      <c r="G468" s="3"/>
      <c r="H468" s="3"/>
      <c r="I468" s="3"/>
    </row>
    <row r="469" spans="6:9" x14ac:dyDescent="0.2">
      <c r="F469" s="3"/>
      <c r="G469" s="3"/>
      <c r="H469" s="3"/>
      <c r="I469" s="3"/>
    </row>
    <row r="470" spans="6:9" x14ac:dyDescent="0.2">
      <c r="F470" s="3"/>
      <c r="G470" s="3"/>
      <c r="H470" s="3"/>
      <c r="I470" s="3"/>
    </row>
    <row r="471" spans="6:9" x14ac:dyDescent="0.2">
      <c r="F471" s="3"/>
      <c r="G471" s="3"/>
      <c r="H471" s="3"/>
      <c r="I471" s="3"/>
    </row>
    <row r="472" spans="6:9" x14ac:dyDescent="0.2">
      <c r="F472" s="3"/>
      <c r="G472" s="3"/>
      <c r="H472" s="3"/>
      <c r="I472" s="3"/>
    </row>
    <row r="473" spans="6:9" x14ac:dyDescent="0.2">
      <c r="F473" s="3"/>
      <c r="G473" s="3"/>
      <c r="H473" s="3"/>
      <c r="I473" s="3"/>
    </row>
    <row r="474" spans="6:9" x14ac:dyDescent="0.2">
      <c r="F474" s="3"/>
      <c r="G474" s="3"/>
      <c r="H474" s="3"/>
      <c r="I474" s="3"/>
    </row>
    <row r="475" spans="6:9" x14ac:dyDescent="0.2">
      <c r="F475" s="3"/>
      <c r="G475" s="3"/>
      <c r="H475" s="3"/>
      <c r="I475" s="3"/>
    </row>
    <row r="476" spans="6:9" x14ac:dyDescent="0.2">
      <c r="F476" s="3"/>
      <c r="G476" s="3"/>
      <c r="H476" s="3"/>
      <c r="I476" s="3"/>
    </row>
    <row r="477" spans="6:9" x14ac:dyDescent="0.2">
      <c r="F477" s="3"/>
      <c r="G477" s="3"/>
      <c r="H477" s="3"/>
      <c r="I477" s="3"/>
    </row>
    <row r="478" spans="6:9" x14ac:dyDescent="0.2">
      <c r="F478" s="3"/>
      <c r="G478" s="3"/>
      <c r="H478" s="3"/>
      <c r="I478" s="3"/>
    </row>
    <row r="479" spans="6:9" x14ac:dyDescent="0.2">
      <c r="F479" s="3"/>
      <c r="G479" s="3"/>
      <c r="H479" s="3"/>
      <c r="I479" s="3"/>
    </row>
    <row r="480" spans="6:9" x14ac:dyDescent="0.2">
      <c r="F480" s="3"/>
      <c r="G480" s="3"/>
      <c r="H480" s="3"/>
      <c r="I480" s="3"/>
    </row>
    <row r="481" spans="6:9" x14ac:dyDescent="0.2">
      <c r="F481" s="3"/>
      <c r="G481" s="3"/>
      <c r="H481" s="3"/>
      <c r="I481" s="3"/>
    </row>
    <row r="482" spans="6:9" x14ac:dyDescent="0.2">
      <c r="F482" s="3"/>
      <c r="G482" s="3"/>
      <c r="H482" s="3"/>
      <c r="I482" s="3"/>
    </row>
    <row r="483" spans="6:9" x14ac:dyDescent="0.2">
      <c r="F483" s="3"/>
      <c r="G483" s="3"/>
      <c r="H483" s="3"/>
      <c r="I483" s="3"/>
    </row>
    <row r="484" spans="6:9" x14ac:dyDescent="0.2">
      <c r="F484" s="3"/>
      <c r="G484" s="3"/>
      <c r="H484" s="3"/>
      <c r="I484" s="3"/>
    </row>
    <row r="485" spans="6:9" x14ac:dyDescent="0.2">
      <c r="F485" s="3"/>
      <c r="G485" s="3"/>
      <c r="H485" s="3"/>
      <c r="I485" s="3"/>
    </row>
    <row r="486" spans="6:9" x14ac:dyDescent="0.2">
      <c r="F486" s="3"/>
      <c r="G486" s="3"/>
      <c r="H486" s="3"/>
      <c r="I486" s="3"/>
    </row>
    <row r="487" spans="6:9" x14ac:dyDescent="0.2">
      <c r="F487" s="3"/>
      <c r="G487" s="3"/>
      <c r="H487" s="3"/>
      <c r="I487" s="3"/>
    </row>
    <row r="488" spans="6:9" x14ac:dyDescent="0.2">
      <c r="F488" s="3"/>
      <c r="G488" s="3"/>
      <c r="H488" s="3"/>
      <c r="I488" s="3"/>
    </row>
    <row r="489" spans="6:9" x14ac:dyDescent="0.2">
      <c r="F489" s="3"/>
      <c r="G489" s="3"/>
      <c r="H489" s="3"/>
      <c r="I489" s="3"/>
    </row>
    <row r="490" spans="6:9" x14ac:dyDescent="0.2">
      <c r="F490" s="3"/>
      <c r="G490" s="3"/>
      <c r="H490" s="3"/>
      <c r="I490" s="3"/>
    </row>
    <row r="491" spans="6:9" x14ac:dyDescent="0.2">
      <c r="F491" s="3"/>
      <c r="G491" s="3"/>
      <c r="H491" s="3"/>
      <c r="I491" s="3"/>
    </row>
    <row r="492" spans="6:9" x14ac:dyDescent="0.2">
      <c r="F492" s="3"/>
      <c r="G492" s="3"/>
      <c r="H492" s="3"/>
      <c r="I492" s="3"/>
    </row>
    <row r="493" spans="6:9" x14ac:dyDescent="0.2">
      <c r="F493" s="3"/>
      <c r="G493" s="3"/>
      <c r="H493" s="3"/>
      <c r="I493" s="3"/>
    </row>
    <row r="494" spans="6:9" x14ac:dyDescent="0.2">
      <c r="F494" s="3"/>
      <c r="G494" s="3"/>
      <c r="H494" s="3"/>
      <c r="I494" s="3"/>
    </row>
    <row r="495" spans="6:9" x14ac:dyDescent="0.2">
      <c r="F495" s="3"/>
      <c r="G495" s="3"/>
      <c r="H495" s="3"/>
      <c r="I495" s="3"/>
    </row>
    <row r="496" spans="6:9" x14ac:dyDescent="0.2">
      <c r="F496" s="3"/>
      <c r="G496" s="3"/>
      <c r="H496" s="3"/>
      <c r="I496" s="3"/>
    </row>
    <row r="497" spans="6:9" x14ac:dyDescent="0.2">
      <c r="F497" s="3"/>
      <c r="G497" s="3"/>
      <c r="H497" s="3"/>
      <c r="I497" s="3"/>
    </row>
    <row r="498" spans="6:9" x14ac:dyDescent="0.2">
      <c r="F498" s="3"/>
      <c r="G498" s="3"/>
      <c r="H498" s="3"/>
      <c r="I498" s="3"/>
    </row>
    <row r="499" spans="6:9" x14ac:dyDescent="0.2">
      <c r="F499" s="3"/>
      <c r="G499" s="3"/>
      <c r="H499" s="3"/>
      <c r="I499" s="3"/>
    </row>
    <row r="500" spans="6:9" x14ac:dyDescent="0.2">
      <c r="F500" s="3"/>
      <c r="G500" s="3"/>
      <c r="H500" s="3"/>
      <c r="I500" s="3"/>
    </row>
    <row r="501" spans="6:9" x14ac:dyDescent="0.2">
      <c r="F501" s="3"/>
      <c r="G501" s="3"/>
      <c r="H501" s="3"/>
      <c r="I501" s="3"/>
    </row>
    <row r="502" spans="6:9" x14ac:dyDescent="0.2">
      <c r="F502" s="3"/>
      <c r="G502" s="3"/>
      <c r="H502" s="3"/>
      <c r="I502" s="3"/>
    </row>
    <row r="503" spans="6:9" x14ac:dyDescent="0.2">
      <c r="F503" s="3"/>
      <c r="G503" s="3"/>
      <c r="H503" s="3"/>
      <c r="I503" s="3"/>
    </row>
    <row r="504" spans="6:9" x14ac:dyDescent="0.2">
      <c r="F504" s="3"/>
      <c r="G504" s="3"/>
      <c r="H504" s="3"/>
      <c r="I504" s="3"/>
    </row>
    <row r="505" spans="6:9" x14ac:dyDescent="0.2">
      <c r="F505" s="3"/>
      <c r="G505" s="3"/>
      <c r="H505" s="3"/>
      <c r="I505" s="3"/>
    </row>
    <row r="506" spans="6:9" x14ac:dyDescent="0.2">
      <c r="F506" s="3"/>
      <c r="G506" s="3"/>
      <c r="H506" s="3"/>
      <c r="I506" s="3"/>
    </row>
    <row r="507" spans="6:9" x14ac:dyDescent="0.2">
      <c r="F507" s="3"/>
      <c r="G507" s="3"/>
      <c r="H507" s="3"/>
      <c r="I507" s="3"/>
    </row>
    <row r="508" spans="6:9" x14ac:dyDescent="0.2">
      <c r="F508" s="3"/>
      <c r="G508" s="3"/>
      <c r="H508" s="3"/>
      <c r="I508" s="3"/>
    </row>
    <row r="509" spans="6:9" x14ac:dyDescent="0.2">
      <c r="F509" s="3"/>
      <c r="G509" s="3"/>
      <c r="H509" s="3"/>
      <c r="I509" s="3"/>
    </row>
    <row r="510" spans="6:9" x14ac:dyDescent="0.2">
      <c r="F510" s="3"/>
      <c r="G510" s="3"/>
      <c r="H510" s="3"/>
      <c r="I510" s="3"/>
    </row>
    <row r="511" spans="6:9" x14ac:dyDescent="0.2">
      <c r="F511" s="3"/>
      <c r="G511" s="3"/>
      <c r="H511" s="3"/>
      <c r="I511" s="3"/>
    </row>
    <row r="512" spans="6:9" x14ac:dyDescent="0.2">
      <c r="F512" s="3"/>
      <c r="G512" s="3"/>
      <c r="H512" s="3"/>
      <c r="I512" s="3"/>
    </row>
    <row r="513" spans="6:9" x14ac:dyDescent="0.2">
      <c r="F513" s="3"/>
      <c r="G513" s="3"/>
      <c r="H513" s="3"/>
      <c r="I513" s="3"/>
    </row>
    <row r="514" spans="6:9" x14ac:dyDescent="0.2">
      <c r="F514" s="3"/>
      <c r="G514" s="3"/>
      <c r="H514" s="3"/>
      <c r="I514" s="3"/>
    </row>
    <row r="515" spans="6:9" x14ac:dyDescent="0.2">
      <c r="F515" s="3"/>
      <c r="G515" s="3"/>
      <c r="H515" s="3"/>
      <c r="I515" s="3"/>
    </row>
  </sheetData>
  <pageMargins left="0.78740157480314965" right="0.39370078740157483" top="0.59055118110236227" bottom="0.39370078740157483" header="0.51181102362204722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4"/>
  <sheetViews>
    <sheetView zoomScaleNormal="100" workbookViewId="0">
      <pane ySplit="4" topLeftCell="A176" activePane="bottomLeft" state="frozen"/>
      <selection activeCell="D58" sqref="D58"/>
      <selection pane="bottomLeft" activeCell="L213" sqref="L213"/>
    </sheetView>
  </sheetViews>
  <sheetFormatPr defaultRowHeight="12.75" x14ac:dyDescent="0.2"/>
  <cols>
    <col min="1" max="1" width="8.7109375" style="66" customWidth="1"/>
    <col min="2" max="2" width="25.7109375" style="64" customWidth="1"/>
    <col min="3" max="3" width="10.7109375" style="65" customWidth="1"/>
    <col min="4" max="4" width="4.7109375" style="64" customWidth="1"/>
    <col min="5" max="5" width="6.7109375" style="64" customWidth="1"/>
    <col min="6" max="6" width="6.7109375" style="62" customWidth="1"/>
    <col min="7" max="7" width="10.7109375" style="62" hidden="1" customWidth="1"/>
    <col min="8" max="8" width="10.7109375" style="63" hidden="1" customWidth="1"/>
    <col min="9" max="9" width="10.7109375" style="62" customWidth="1"/>
    <col min="10" max="10" width="10.7109375" style="63" customWidth="1"/>
    <col min="11" max="11" width="10.7109375" style="62" customWidth="1"/>
    <col min="12" max="20" width="10.7109375" style="63" customWidth="1"/>
    <col min="21" max="22" width="10.7109375" style="63" hidden="1" customWidth="1"/>
    <col min="23" max="16384" width="9.140625" style="62"/>
  </cols>
  <sheetData>
    <row r="1" spans="1:22" x14ac:dyDescent="0.2">
      <c r="B1" s="111" t="s">
        <v>295</v>
      </c>
    </row>
    <row r="3" spans="1:22" s="107" customFormat="1" x14ac:dyDescent="0.2">
      <c r="A3" s="109" t="s">
        <v>215</v>
      </c>
      <c r="B3" s="109" t="s">
        <v>214</v>
      </c>
      <c r="C3" s="110" t="s">
        <v>213</v>
      </c>
      <c r="D3" s="109" t="s">
        <v>212</v>
      </c>
      <c r="E3" s="109" t="s">
        <v>211</v>
      </c>
      <c r="F3" s="108" t="s">
        <v>210</v>
      </c>
      <c r="G3" s="117" t="s">
        <v>208</v>
      </c>
      <c r="H3" s="117" t="s">
        <v>207</v>
      </c>
      <c r="I3" s="108" t="s">
        <v>208</v>
      </c>
      <c r="J3" s="108" t="s">
        <v>207</v>
      </c>
      <c r="K3" s="108" t="s">
        <v>208</v>
      </c>
      <c r="L3" s="108" t="s">
        <v>207</v>
      </c>
      <c r="M3" s="139" t="s">
        <v>208</v>
      </c>
      <c r="N3" s="139" t="s">
        <v>209</v>
      </c>
      <c r="O3" s="108" t="s">
        <v>208</v>
      </c>
      <c r="P3" s="108" t="s">
        <v>209</v>
      </c>
      <c r="Q3" s="108" t="s">
        <v>208</v>
      </c>
      <c r="R3" s="108" t="s">
        <v>209</v>
      </c>
      <c r="S3" s="108" t="s">
        <v>208</v>
      </c>
      <c r="T3" s="108" t="s">
        <v>209</v>
      </c>
      <c r="U3" s="108" t="s">
        <v>208</v>
      </c>
      <c r="V3" s="108" t="s">
        <v>209</v>
      </c>
    </row>
    <row r="4" spans="1:22" s="102" customFormat="1" ht="11.25" x14ac:dyDescent="0.2">
      <c r="A4" s="105"/>
      <c r="B4" s="105" t="s">
        <v>0</v>
      </c>
      <c r="C4" s="106" t="s">
        <v>206</v>
      </c>
      <c r="D4" s="105" t="s">
        <v>205</v>
      </c>
      <c r="E4" s="105" t="s">
        <v>204</v>
      </c>
      <c r="F4" s="104" t="s">
        <v>203</v>
      </c>
      <c r="G4" s="118">
        <v>2016</v>
      </c>
      <c r="H4" s="119">
        <v>42735</v>
      </c>
      <c r="I4" s="104">
        <v>2017</v>
      </c>
      <c r="J4" s="103">
        <v>43100</v>
      </c>
      <c r="K4" s="104">
        <v>2018</v>
      </c>
      <c r="L4" s="103">
        <v>43465</v>
      </c>
      <c r="M4" s="140">
        <v>2019</v>
      </c>
      <c r="N4" s="141">
        <v>43830</v>
      </c>
      <c r="O4" s="134">
        <v>2020</v>
      </c>
      <c r="P4" s="103">
        <v>44196</v>
      </c>
      <c r="Q4" s="134">
        <v>2021</v>
      </c>
      <c r="R4" s="103">
        <v>44561</v>
      </c>
      <c r="S4" s="134">
        <v>2022</v>
      </c>
      <c r="T4" s="103">
        <v>44926</v>
      </c>
      <c r="U4" s="134">
        <v>2023</v>
      </c>
      <c r="V4" s="103">
        <v>45291</v>
      </c>
    </row>
    <row r="5" spans="1:22" x14ac:dyDescent="0.2">
      <c r="A5" s="101"/>
      <c r="B5" s="99"/>
      <c r="C5" s="100"/>
      <c r="D5" s="99"/>
      <c r="E5" s="99"/>
      <c r="F5" s="98"/>
      <c r="G5" s="98"/>
      <c r="H5" s="97"/>
      <c r="I5" s="98"/>
      <c r="J5" s="97"/>
      <c r="K5" s="98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</row>
    <row r="6" spans="1:22" x14ac:dyDescent="0.2">
      <c r="A6" s="76"/>
      <c r="B6" s="82" t="s">
        <v>202</v>
      </c>
      <c r="C6" s="91"/>
      <c r="D6" s="74"/>
      <c r="E6" s="74"/>
      <c r="F6" s="90"/>
      <c r="G6" s="90"/>
      <c r="H6" s="75"/>
      <c r="I6" s="90"/>
      <c r="J6" s="75"/>
      <c r="K6" s="90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</row>
    <row r="7" spans="1:22" x14ac:dyDescent="0.2">
      <c r="A7" s="76"/>
      <c r="B7" s="74"/>
      <c r="C7" s="91"/>
      <c r="D7" s="74"/>
      <c r="E7" s="74"/>
      <c r="F7" s="90"/>
      <c r="G7" s="90"/>
      <c r="H7" s="75"/>
      <c r="I7" s="90"/>
      <c r="J7" s="75"/>
      <c r="K7" s="90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</row>
    <row r="8" spans="1:22" x14ac:dyDescent="0.2">
      <c r="A8" s="76"/>
      <c r="B8" s="87" t="s">
        <v>185</v>
      </c>
      <c r="C8" s="91"/>
      <c r="D8" s="74"/>
      <c r="E8" s="74"/>
      <c r="F8" s="90"/>
      <c r="G8" s="90"/>
      <c r="H8" s="75"/>
      <c r="I8" s="90"/>
      <c r="J8" s="75"/>
      <c r="K8" s="90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</row>
    <row r="9" spans="1:22" x14ac:dyDescent="0.2">
      <c r="A9" s="76">
        <v>15</v>
      </c>
      <c r="B9" s="74" t="s">
        <v>179</v>
      </c>
      <c r="C9" s="75">
        <v>7110</v>
      </c>
      <c r="D9" s="74">
        <v>2002</v>
      </c>
      <c r="E9" s="74">
        <v>15</v>
      </c>
      <c r="F9" s="75">
        <v>5</v>
      </c>
      <c r="G9" s="75">
        <v>474</v>
      </c>
      <c r="H9" s="75">
        <v>474</v>
      </c>
      <c r="I9" s="75">
        <v>474</v>
      </c>
      <c r="J9" s="75">
        <f t="shared" ref="J9:J16" si="0">H9-I9</f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/>
      <c r="V9" s="75"/>
    </row>
    <row r="10" spans="1:22" x14ac:dyDescent="0.2">
      <c r="A10" s="76">
        <v>19</v>
      </c>
      <c r="B10" s="74" t="s">
        <v>184</v>
      </c>
      <c r="C10" s="75">
        <v>2223</v>
      </c>
      <c r="D10" s="74">
        <v>2002</v>
      </c>
      <c r="E10" s="74">
        <v>15</v>
      </c>
      <c r="F10" s="75">
        <v>5</v>
      </c>
      <c r="G10" s="75">
        <v>148.4</v>
      </c>
      <c r="H10" s="75">
        <v>148.40000000000006</v>
      </c>
      <c r="I10" s="75">
        <v>148.4</v>
      </c>
      <c r="J10" s="75">
        <f t="shared" si="0"/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/>
      <c r="V10" s="75"/>
    </row>
    <row r="11" spans="1:22" x14ac:dyDescent="0.2">
      <c r="A11" s="76">
        <v>92</v>
      </c>
      <c r="B11" s="74" t="s">
        <v>183</v>
      </c>
      <c r="C11" s="75">
        <v>14904</v>
      </c>
      <c r="D11" s="74">
        <v>2002</v>
      </c>
      <c r="E11" s="74">
        <v>15</v>
      </c>
      <c r="F11" s="75">
        <v>5</v>
      </c>
      <c r="G11" s="75">
        <v>993.6</v>
      </c>
      <c r="H11" s="75">
        <v>986.67</v>
      </c>
      <c r="I11" s="75">
        <v>987</v>
      </c>
      <c r="J11" s="75">
        <f t="shared" si="0"/>
        <v>-0.33000000000004093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/>
      <c r="V11" s="75"/>
    </row>
    <row r="12" spans="1:22" x14ac:dyDescent="0.2">
      <c r="A12" s="76">
        <v>26</v>
      </c>
      <c r="B12" s="74" t="s">
        <v>182</v>
      </c>
      <c r="C12" s="75">
        <v>1742</v>
      </c>
      <c r="D12" s="74">
        <v>2002</v>
      </c>
      <c r="E12" s="74">
        <v>15</v>
      </c>
      <c r="F12" s="75">
        <v>5</v>
      </c>
      <c r="G12" s="75">
        <v>116.4</v>
      </c>
      <c r="H12" s="75">
        <v>116.40000000000003</v>
      </c>
      <c r="I12" s="75">
        <v>116.4</v>
      </c>
      <c r="J12" s="75">
        <f t="shared" si="0"/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75">
        <v>0</v>
      </c>
      <c r="T12" s="75">
        <v>0</v>
      </c>
      <c r="U12" s="75"/>
      <c r="V12" s="75"/>
    </row>
    <row r="13" spans="1:22" x14ac:dyDescent="0.2">
      <c r="A13" s="76">
        <v>7</v>
      </c>
      <c r="B13" s="74" t="s">
        <v>178</v>
      </c>
      <c r="C13" s="75">
        <v>1463</v>
      </c>
      <c r="D13" s="74">
        <v>2002</v>
      </c>
      <c r="E13" s="74">
        <v>15</v>
      </c>
      <c r="F13" s="75">
        <v>5</v>
      </c>
      <c r="G13" s="75">
        <v>97.6</v>
      </c>
      <c r="H13" s="75">
        <v>97.599999999999966</v>
      </c>
      <c r="I13" s="75">
        <v>97.6</v>
      </c>
      <c r="J13" s="75">
        <f t="shared" si="0"/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/>
      <c r="V13" s="75"/>
    </row>
    <row r="14" spans="1:22" x14ac:dyDescent="0.2">
      <c r="A14" s="76">
        <v>5</v>
      </c>
      <c r="B14" s="74" t="s">
        <v>201</v>
      </c>
      <c r="C14" s="75">
        <v>1695</v>
      </c>
      <c r="D14" s="74">
        <v>2002</v>
      </c>
      <c r="E14" s="74">
        <v>15</v>
      </c>
      <c r="F14" s="75">
        <v>5</v>
      </c>
      <c r="G14" s="75">
        <v>113</v>
      </c>
      <c r="H14" s="75">
        <v>113</v>
      </c>
      <c r="I14" s="75">
        <v>113</v>
      </c>
      <c r="J14" s="75">
        <f t="shared" si="0"/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/>
      <c r="V14" s="75"/>
    </row>
    <row r="15" spans="1:22" x14ac:dyDescent="0.2">
      <c r="A15" s="76">
        <v>6</v>
      </c>
      <c r="B15" s="74" t="s">
        <v>200</v>
      </c>
      <c r="C15" s="75">
        <v>1332</v>
      </c>
      <c r="D15" s="74">
        <v>2002</v>
      </c>
      <c r="E15" s="74">
        <v>15</v>
      </c>
      <c r="F15" s="75">
        <v>5</v>
      </c>
      <c r="G15" s="75">
        <v>88.6</v>
      </c>
      <c r="H15" s="75">
        <v>88.599999999999966</v>
      </c>
      <c r="I15" s="75">
        <v>88.6</v>
      </c>
      <c r="J15" s="75">
        <f t="shared" si="0"/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  <c r="U15" s="75"/>
      <c r="V15" s="75"/>
    </row>
    <row r="16" spans="1:22" x14ac:dyDescent="0.2">
      <c r="A16" s="76">
        <v>8</v>
      </c>
      <c r="B16" s="74" t="s">
        <v>181</v>
      </c>
      <c r="C16" s="75">
        <v>1648</v>
      </c>
      <c r="D16" s="74">
        <v>2002</v>
      </c>
      <c r="E16" s="74">
        <v>15</v>
      </c>
      <c r="F16" s="75">
        <v>5</v>
      </c>
      <c r="G16" s="75">
        <v>109.6</v>
      </c>
      <c r="H16" s="75">
        <v>109.59999999999997</v>
      </c>
      <c r="I16" s="75">
        <v>109.6</v>
      </c>
      <c r="J16" s="75">
        <f t="shared" si="0"/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/>
      <c r="V16" s="75"/>
    </row>
    <row r="17" spans="1:22" x14ac:dyDescent="0.2">
      <c r="A17" s="76"/>
      <c r="B17" s="74" t="s">
        <v>263</v>
      </c>
      <c r="C17" s="75">
        <v>40149</v>
      </c>
      <c r="D17" s="74">
        <v>2019</v>
      </c>
      <c r="E17" s="74">
        <v>15</v>
      </c>
      <c r="F17" s="75"/>
      <c r="G17" s="75"/>
      <c r="H17" s="75"/>
      <c r="I17" s="75"/>
      <c r="J17" s="75"/>
      <c r="K17" s="75"/>
      <c r="L17" s="75"/>
      <c r="M17" s="75">
        <f>K17</f>
        <v>0</v>
      </c>
      <c r="N17" s="75">
        <f>C17</f>
        <v>40149</v>
      </c>
      <c r="O17" s="75">
        <f>C17/E17</f>
        <v>2676.6</v>
      </c>
      <c r="P17" s="75">
        <f>N17-O17</f>
        <v>37472.400000000001</v>
      </c>
      <c r="Q17" s="75">
        <f>O17</f>
        <v>2676.6</v>
      </c>
      <c r="R17" s="75">
        <f>P17-Q17</f>
        <v>34795.800000000003</v>
      </c>
      <c r="S17" s="75">
        <f>Q17</f>
        <v>2676.6</v>
      </c>
      <c r="T17" s="75">
        <f>R17-S17</f>
        <v>32119.200000000004</v>
      </c>
      <c r="U17" s="75"/>
      <c r="V17" s="75"/>
    </row>
    <row r="18" spans="1:22" x14ac:dyDescent="0.2">
      <c r="A18" s="76"/>
      <c r="B18" s="74"/>
      <c r="C18" s="75"/>
      <c r="D18" s="74"/>
      <c r="E18" s="74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</row>
    <row r="19" spans="1:22" x14ac:dyDescent="0.2">
      <c r="A19" s="76"/>
      <c r="B19" s="86" t="s">
        <v>174</v>
      </c>
      <c r="C19" s="79">
        <f>SUM(C9:C18)</f>
        <v>72266</v>
      </c>
      <c r="D19" s="74"/>
      <c r="E19" s="74"/>
      <c r="F19" s="74"/>
      <c r="G19" s="79">
        <v>2251.1999999999998</v>
      </c>
      <c r="H19" s="79">
        <v>2134.27</v>
      </c>
      <c r="I19" s="79">
        <f t="shared" ref="I19:R19" si="1">SUM(I9:I18)</f>
        <v>2134.6</v>
      </c>
      <c r="J19" s="79">
        <f t="shared" si="1"/>
        <v>-0.33000000000004093</v>
      </c>
      <c r="K19" s="79">
        <v>0</v>
      </c>
      <c r="L19" s="79">
        <v>0</v>
      </c>
      <c r="M19" s="79">
        <f t="shared" si="1"/>
        <v>0</v>
      </c>
      <c r="N19" s="79">
        <f t="shared" si="1"/>
        <v>40149</v>
      </c>
      <c r="O19" s="79">
        <f t="shared" si="1"/>
        <v>2676.6</v>
      </c>
      <c r="P19" s="79">
        <f t="shared" si="1"/>
        <v>37472.400000000001</v>
      </c>
      <c r="Q19" s="79">
        <f t="shared" si="1"/>
        <v>2676.6</v>
      </c>
      <c r="R19" s="79">
        <f t="shared" si="1"/>
        <v>34795.800000000003</v>
      </c>
      <c r="S19" s="79">
        <f>SUM(S9:S18)</f>
        <v>2676.6</v>
      </c>
      <c r="T19" s="79">
        <f>SUM(T9:T18)</f>
        <v>32119.200000000004</v>
      </c>
      <c r="U19" s="79"/>
      <c r="V19" s="79"/>
    </row>
    <row r="20" spans="1:22" x14ac:dyDescent="0.2">
      <c r="A20" s="76"/>
      <c r="B20" s="74"/>
      <c r="C20" s="75"/>
      <c r="D20" s="74"/>
      <c r="E20" s="74"/>
      <c r="F20" s="74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</row>
    <row r="21" spans="1:22" x14ac:dyDescent="0.2">
      <c r="A21" s="76"/>
      <c r="B21" s="74"/>
      <c r="C21" s="75"/>
      <c r="D21" s="74"/>
      <c r="E21" s="74"/>
      <c r="F21" s="74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</row>
    <row r="22" spans="1:22" x14ac:dyDescent="0.2">
      <c r="A22" s="76"/>
      <c r="B22" s="87" t="s">
        <v>129</v>
      </c>
      <c r="C22" s="75"/>
      <c r="D22" s="96"/>
      <c r="E22" s="74"/>
      <c r="F22" s="74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</row>
    <row r="23" spans="1:22" x14ac:dyDescent="0.2">
      <c r="A23" s="76"/>
      <c r="B23" s="95" t="s">
        <v>199</v>
      </c>
      <c r="C23" s="75">
        <v>5748</v>
      </c>
      <c r="D23" s="74">
        <v>2011</v>
      </c>
      <c r="E23" s="74">
        <v>15</v>
      </c>
      <c r="F23" s="74">
        <v>14</v>
      </c>
      <c r="G23" s="75">
        <v>383.21428571428572</v>
      </c>
      <c r="H23" s="75">
        <v>3832.3471428571434</v>
      </c>
      <c r="I23" s="75">
        <v>383.21428571428572</v>
      </c>
      <c r="J23" s="75">
        <f>H23-I23</f>
        <v>3449.1328571428576</v>
      </c>
      <c r="K23" s="75">
        <v>383.21428571428572</v>
      </c>
      <c r="L23" s="75">
        <v>3065.9185714285718</v>
      </c>
      <c r="M23" s="75">
        <v>383.21428571428572</v>
      </c>
      <c r="N23" s="75">
        <f>L23-M23</f>
        <v>2682.704285714286</v>
      </c>
      <c r="O23" s="75">
        <v>383.21428571428572</v>
      </c>
      <c r="P23" s="75">
        <f>N23-O23</f>
        <v>2299.4900000000002</v>
      </c>
      <c r="Q23" s="75">
        <v>383.21428571428572</v>
      </c>
      <c r="R23" s="75">
        <f>P23-Q23</f>
        <v>1916.2757142857145</v>
      </c>
      <c r="S23" s="75">
        <v>383.21428571428572</v>
      </c>
      <c r="T23" s="75">
        <f>R23-S23</f>
        <v>1533.0614285714287</v>
      </c>
      <c r="U23" s="75"/>
      <c r="V23" s="75"/>
    </row>
    <row r="24" spans="1:22" x14ac:dyDescent="0.2">
      <c r="A24" s="76"/>
      <c r="B24" s="88"/>
      <c r="C24" s="75"/>
      <c r="D24" s="74"/>
      <c r="E24" s="74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</row>
    <row r="25" spans="1:22" x14ac:dyDescent="0.2">
      <c r="A25" s="76"/>
      <c r="B25" s="86" t="s">
        <v>198</v>
      </c>
      <c r="C25" s="79">
        <v>5748</v>
      </c>
      <c r="D25" s="74"/>
      <c r="E25" s="74"/>
      <c r="F25" s="74"/>
      <c r="G25" s="79">
        <v>383.21428571428572</v>
      </c>
      <c r="H25" s="79">
        <v>3832.3471428571434</v>
      </c>
      <c r="I25" s="79">
        <f>SUM(I23:I23)</f>
        <v>383.21428571428572</v>
      </c>
      <c r="J25" s="79">
        <f>SUM(J23:J24)</f>
        <v>3449.1328571428576</v>
      </c>
      <c r="K25" s="79">
        <v>383.21428571428572</v>
      </c>
      <c r="L25" s="79">
        <v>3065.9185714285718</v>
      </c>
      <c r="M25" s="79">
        <f t="shared" ref="M25:T25" si="2">SUM(M23:M24)</f>
        <v>383.21428571428572</v>
      </c>
      <c r="N25" s="79">
        <f t="shared" si="2"/>
        <v>2682.704285714286</v>
      </c>
      <c r="O25" s="79">
        <f>SUM(O23:O24)</f>
        <v>383.21428571428572</v>
      </c>
      <c r="P25" s="79">
        <f t="shared" si="2"/>
        <v>2299.4900000000002</v>
      </c>
      <c r="Q25" s="79">
        <f t="shared" si="2"/>
        <v>383.21428571428572</v>
      </c>
      <c r="R25" s="79">
        <f t="shared" si="2"/>
        <v>1916.2757142857145</v>
      </c>
      <c r="S25" s="79">
        <f t="shared" si="2"/>
        <v>383.21428571428572</v>
      </c>
      <c r="T25" s="79">
        <f t="shared" si="2"/>
        <v>1533.0614285714287</v>
      </c>
      <c r="U25" s="79"/>
      <c r="V25" s="79"/>
    </row>
    <row r="26" spans="1:22" x14ac:dyDescent="0.2">
      <c r="A26" s="76"/>
      <c r="B26" s="74"/>
      <c r="C26" s="75"/>
      <c r="D26" s="74"/>
      <c r="E26" s="74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</row>
    <row r="27" spans="1:22" x14ac:dyDescent="0.2">
      <c r="A27" s="76"/>
      <c r="B27" s="74"/>
      <c r="C27" s="75"/>
      <c r="D27" s="74"/>
      <c r="E27" s="74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</row>
    <row r="28" spans="1:22" x14ac:dyDescent="0.2">
      <c r="A28" s="76"/>
      <c r="B28" s="87" t="s">
        <v>139</v>
      </c>
      <c r="C28" s="75"/>
      <c r="D28" s="74"/>
      <c r="E28" s="7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</row>
    <row r="29" spans="1:22" x14ac:dyDescent="0.2">
      <c r="A29" s="76"/>
      <c r="B29" s="74" t="s">
        <v>197</v>
      </c>
      <c r="C29" s="85">
        <v>0</v>
      </c>
      <c r="D29" s="74">
        <v>2008</v>
      </c>
      <c r="E29" s="74">
        <v>8</v>
      </c>
      <c r="F29" s="75">
        <v>4</v>
      </c>
      <c r="G29" s="75">
        <v>259.25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62"/>
      <c r="N29" s="62"/>
      <c r="O29" s="62"/>
      <c r="P29" s="62"/>
      <c r="Q29" s="62"/>
      <c r="R29" s="62"/>
      <c r="S29" s="62"/>
      <c r="T29" s="62"/>
      <c r="U29" s="62"/>
      <c r="V29" s="62"/>
    </row>
    <row r="30" spans="1:22" x14ac:dyDescent="0.2">
      <c r="A30" s="76"/>
      <c r="B30" s="74" t="s">
        <v>196</v>
      </c>
      <c r="C30" s="85">
        <v>4981</v>
      </c>
      <c r="D30" s="74">
        <v>2009</v>
      </c>
      <c r="E30" s="74">
        <v>8</v>
      </c>
      <c r="F30" s="75">
        <v>5</v>
      </c>
      <c r="G30" s="75">
        <v>622.6</v>
      </c>
      <c r="H30" s="75">
        <v>622.60000000000025</v>
      </c>
      <c r="I30" s="75">
        <v>622.6</v>
      </c>
      <c r="J30" s="75">
        <v>0</v>
      </c>
      <c r="K30" s="75">
        <v>0</v>
      </c>
      <c r="L30" s="75">
        <v>0</v>
      </c>
      <c r="M30" s="135">
        <f t="shared" ref="M30:M35" si="3">K30-L30</f>
        <v>0</v>
      </c>
      <c r="N30" s="135">
        <f t="shared" ref="N30:N42" si="4">L30-M30</f>
        <v>0</v>
      </c>
      <c r="O30" s="135">
        <f t="shared" ref="O30:O35" si="5">M30-N30</f>
        <v>0</v>
      </c>
      <c r="P30" s="135">
        <f t="shared" ref="P30:P35" si="6">N30-O30</f>
        <v>0</v>
      </c>
      <c r="Q30" s="135">
        <f t="shared" ref="Q30:Q35" si="7">O30-P30</f>
        <v>0</v>
      </c>
      <c r="R30" s="135">
        <f t="shared" ref="R30:R42" si="8">P30-Q30</f>
        <v>0</v>
      </c>
      <c r="S30" s="135">
        <f t="shared" ref="S30:S42" si="9">Q30-R30</f>
        <v>0</v>
      </c>
      <c r="T30" s="135">
        <f t="shared" ref="T30:T42" si="10">R30-S30</f>
        <v>0</v>
      </c>
      <c r="U30" s="135">
        <v>0</v>
      </c>
      <c r="V30" s="135">
        <v>0</v>
      </c>
    </row>
    <row r="31" spans="1:22" x14ac:dyDescent="0.2">
      <c r="A31" s="76"/>
      <c r="B31" s="74" t="s">
        <v>196</v>
      </c>
      <c r="C31" s="85">
        <v>1008</v>
      </c>
      <c r="D31" s="74">
        <v>2010</v>
      </c>
      <c r="E31" s="74">
        <v>8</v>
      </c>
      <c r="F31" s="75">
        <v>5</v>
      </c>
      <c r="G31" s="75">
        <v>144</v>
      </c>
      <c r="H31" s="75">
        <v>144</v>
      </c>
      <c r="I31" s="75">
        <v>144</v>
      </c>
      <c r="J31" s="75">
        <v>0</v>
      </c>
      <c r="K31" s="75">
        <v>0</v>
      </c>
      <c r="L31" s="75">
        <v>0</v>
      </c>
      <c r="M31" s="135">
        <f t="shared" si="3"/>
        <v>0</v>
      </c>
      <c r="N31" s="135">
        <f t="shared" si="4"/>
        <v>0</v>
      </c>
      <c r="O31" s="135">
        <f t="shared" si="5"/>
        <v>0</v>
      </c>
      <c r="P31" s="135">
        <f t="shared" si="6"/>
        <v>0</v>
      </c>
      <c r="Q31" s="135">
        <f t="shared" si="7"/>
        <v>0</v>
      </c>
      <c r="R31" s="135">
        <f t="shared" si="8"/>
        <v>0</v>
      </c>
      <c r="S31" s="135">
        <f t="shared" si="9"/>
        <v>0</v>
      </c>
      <c r="T31" s="135">
        <f t="shared" si="10"/>
        <v>0</v>
      </c>
      <c r="U31" s="135">
        <v>0</v>
      </c>
      <c r="V31" s="135">
        <v>0</v>
      </c>
    </row>
    <row r="32" spans="1:22" x14ac:dyDescent="0.2">
      <c r="A32" s="76"/>
      <c r="B32" s="74" t="s">
        <v>195</v>
      </c>
      <c r="C32" s="85">
        <v>1918</v>
      </c>
      <c r="D32" s="74">
        <v>2010</v>
      </c>
      <c r="E32" s="74">
        <v>8</v>
      </c>
      <c r="F32" s="75">
        <v>5</v>
      </c>
      <c r="G32" s="75">
        <v>274</v>
      </c>
      <c r="H32" s="75">
        <v>274</v>
      </c>
      <c r="I32" s="75">
        <v>274</v>
      </c>
      <c r="J32" s="75">
        <v>0</v>
      </c>
      <c r="K32" s="75">
        <v>0</v>
      </c>
      <c r="L32" s="75">
        <v>0</v>
      </c>
      <c r="M32" s="135">
        <f t="shared" si="3"/>
        <v>0</v>
      </c>
      <c r="N32" s="135">
        <f t="shared" si="4"/>
        <v>0</v>
      </c>
      <c r="O32" s="135">
        <f t="shared" si="5"/>
        <v>0</v>
      </c>
      <c r="P32" s="135">
        <f t="shared" si="6"/>
        <v>0</v>
      </c>
      <c r="Q32" s="135">
        <f t="shared" si="7"/>
        <v>0</v>
      </c>
      <c r="R32" s="135">
        <f t="shared" si="8"/>
        <v>0</v>
      </c>
      <c r="S32" s="135">
        <f t="shared" si="9"/>
        <v>0</v>
      </c>
      <c r="T32" s="135">
        <f t="shared" si="10"/>
        <v>0</v>
      </c>
      <c r="U32" s="135">
        <v>0</v>
      </c>
      <c r="V32" s="135">
        <v>0</v>
      </c>
    </row>
    <row r="33" spans="1:22" x14ac:dyDescent="0.2">
      <c r="A33" s="76"/>
      <c r="B33" s="74" t="s">
        <v>171</v>
      </c>
      <c r="C33" s="85">
        <v>11587</v>
      </c>
      <c r="D33" s="74">
        <v>2010</v>
      </c>
      <c r="E33" s="74">
        <v>8</v>
      </c>
      <c r="F33" s="75">
        <v>5</v>
      </c>
      <c r="G33" s="75">
        <v>1655.4</v>
      </c>
      <c r="H33" s="75">
        <v>1655.4000000000005</v>
      </c>
      <c r="I33" s="75">
        <v>1655.4</v>
      </c>
      <c r="J33" s="75">
        <v>0</v>
      </c>
      <c r="K33" s="75">
        <v>0</v>
      </c>
      <c r="L33" s="75">
        <v>0</v>
      </c>
      <c r="M33" s="135">
        <f t="shared" si="3"/>
        <v>0</v>
      </c>
      <c r="N33" s="135">
        <f t="shared" si="4"/>
        <v>0</v>
      </c>
      <c r="O33" s="135">
        <f t="shared" si="5"/>
        <v>0</v>
      </c>
      <c r="P33" s="135">
        <f t="shared" si="6"/>
        <v>0</v>
      </c>
      <c r="Q33" s="135">
        <f t="shared" si="7"/>
        <v>0</v>
      </c>
      <c r="R33" s="135">
        <f t="shared" si="8"/>
        <v>0</v>
      </c>
      <c r="S33" s="135">
        <f t="shared" si="9"/>
        <v>0</v>
      </c>
      <c r="T33" s="135">
        <f t="shared" si="10"/>
        <v>0</v>
      </c>
      <c r="U33" s="135">
        <v>0</v>
      </c>
      <c r="V33" s="135">
        <v>0</v>
      </c>
    </row>
    <row r="34" spans="1:22" x14ac:dyDescent="0.2">
      <c r="A34" s="76"/>
      <c r="B34" s="74" t="s">
        <v>170</v>
      </c>
      <c r="C34" s="85">
        <v>3925</v>
      </c>
      <c r="D34" s="74">
        <v>2010</v>
      </c>
      <c r="E34" s="74">
        <v>8</v>
      </c>
      <c r="F34" s="75">
        <v>5</v>
      </c>
      <c r="G34" s="75">
        <v>560.6</v>
      </c>
      <c r="H34" s="75">
        <v>560.60000000000025</v>
      </c>
      <c r="I34" s="75">
        <v>560.6</v>
      </c>
      <c r="J34" s="75">
        <v>0</v>
      </c>
      <c r="K34" s="75">
        <v>0</v>
      </c>
      <c r="L34" s="75">
        <v>0</v>
      </c>
      <c r="M34" s="135">
        <f t="shared" si="3"/>
        <v>0</v>
      </c>
      <c r="N34" s="135">
        <f t="shared" si="4"/>
        <v>0</v>
      </c>
      <c r="O34" s="135">
        <f t="shared" si="5"/>
        <v>0</v>
      </c>
      <c r="P34" s="135">
        <f t="shared" si="6"/>
        <v>0</v>
      </c>
      <c r="Q34" s="135">
        <f t="shared" si="7"/>
        <v>0</v>
      </c>
      <c r="R34" s="135">
        <f t="shared" si="8"/>
        <v>0</v>
      </c>
      <c r="S34" s="135">
        <f t="shared" si="9"/>
        <v>0</v>
      </c>
      <c r="T34" s="135">
        <f t="shared" si="10"/>
        <v>0</v>
      </c>
      <c r="U34" s="135">
        <v>0</v>
      </c>
      <c r="V34" s="135">
        <v>0</v>
      </c>
    </row>
    <row r="35" spans="1:22" x14ac:dyDescent="0.2">
      <c r="A35" s="76"/>
      <c r="B35" s="74" t="s">
        <v>169</v>
      </c>
      <c r="C35" s="85">
        <v>1175</v>
      </c>
      <c r="D35" s="74">
        <v>2010</v>
      </c>
      <c r="E35" s="74">
        <v>8</v>
      </c>
      <c r="F35" s="75">
        <v>5</v>
      </c>
      <c r="G35" s="75">
        <v>167.8</v>
      </c>
      <c r="H35" s="75">
        <v>167.8</v>
      </c>
      <c r="I35" s="75">
        <v>167.8</v>
      </c>
      <c r="J35" s="75">
        <v>0</v>
      </c>
      <c r="K35" s="75">
        <v>0</v>
      </c>
      <c r="L35" s="75">
        <v>0</v>
      </c>
      <c r="M35" s="135">
        <f t="shared" si="3"/>
        <v>0</v>
      </c>
      <c r="N35" s="135">
        <f t="shared" si="4"/>
        <v>0</v>
      </c>
      <c r="O35" s="135">
        <f t="shared" si="5"/>
        <v>0</v>
      </c>
      <c r="P35" s="135">
        <f t="shared" si="6"/>
        <v>0</v>
      </c>
      <c r="Q35" s="135">
        <f t="shared" si="7"/>
        <v>0</v>
      </c>
      <c r="R35" s="135">
        <f t="shared" si="8"/>
        <v>0</v>
      </c>
      <c r="S35" s="135">
        <f t="shared" si="9"/>
        <v>0</v>
      </c>
      <c r="T35" s="135">
        <f t="shared" si="10"/>
        <v>0</v>
      </c>
      <c r="U35" s="135">
        <v>0</v>
      </c>
      <c r="V35" s="135">
        <v>0</v>
      </c>
    </row>
    <row r="36" spans="1:22" x14ac:dyDescent="0.2">
      <c r="A36" s="76"/>
      <c r="B36" s="74" t="s">
        <v>168</v>
      </c>
      <c r="C36" s="85">
        <v>3593</v>
      </c>
      <c r="D36" s="74">
        <v>2011</v>
      </c>
      <c r="E36" s="74">
        <v>8</v>
      </c>
      <c r="F36" s="75">
        <v>7</v>
      </c>
      <c r="G36" s="75">
        <v>449.14285714285717</v>
      </c>
      <c r="H36" s="75">
        <v>1347.4285714285711</v>
      </c>
      <c r="I36" s="75">
        <v>449.14285714285717</v>
      </c>
      <c r="J36" s="75">
        <v>898.28571428571399</v>
      </c>
      <c r="K36" s="75">
        <v>449.14285714285717</v>
      </c>
      <c r="L36" s="75">
        <v>449.14285714285683</v>
      </c>
      <c r="M36" s="135">
        <v>449.14285714285717</v>
      </c>
      <c r="N36" s="135">
        <f t="shared" si="4"/>
        <v>0</v>
      </c>
      <c r="O36" s="135">
        <v>0</v>
      </c>
      <c r="P36" s="135">
        <v>0</v>
      </c>
      <c r="Q36" s="135">
        <v>0</v>
      </c>
      <c r="R36" s="135">
        <f t="shared" si="8"/>
        <v>0</v>
      </c>
      <c r="S36" s="135">
        <f t="shared" si="9"/>
        <v>0</v>
      </c>
      <c r="T36" s="135">
        <f t="shared" si="10"/>
        <v>0</v>
      </c>
      <c r="U36" s="135">
        <v>0</v>
      </c>
      <c r="V36" s="135">
        <v>0</v>
      </c>
    </row>
    <row r="37" spans="1:22" x14ac:dyDescent="0.2">
      <c r="A37" s="76"/>
      <c r="B37" s="74" t="s">
        <v>167</v>
      </c>
      <c r="C37" s="85">
        <v>3318</v>
      </c>
      <c r="D37" s="74">
        <v>2011</v>
      </c>
      <c r="E37" s="74">
        <v>8</v>
      </c>
      <c r="F37" s="75">
        <v>7</v>
      </c>
      <c r="G37" s="75">
        <v>414.71428571428572</v>
      </c>
      <c r="H37" s="75">
        <v>1244.1428571428569</v>
      </c>
      <c r="I37" s="75">
        <v>414.71428571428572</v>
      </c>
      <c r="J37" s="75">
        <v>829.4285714285711</v>
      </c>
      <c r="K37" s="75">
        <v>414.71428571428572</v>
      </c>
      <c r="L37" s="75">
        <v>414.71428571428538</v>
      </c>
      <c r="M37" s="135">
        <v>414.71428571428572</v>
      </c>
      <c r="N37" s="135">
        <f t="shared" si="4"/>
        <v>0</v>
      </c>
      <c r="O37" s="135">
        <v>0</v>
      </c>
      <c r="P37" s="135">
        <v>0</v>
      </c>
      <c r="Q37" s="135">
        <v>0</v>
      </c>
      <c r="R37" s="135">
        <f t="shared" si="8"/>
        <v>0</v>
      </c>
      <c r="S37" s="135">
        <f t="shared" si="9"/>
        <v>0</v>
      </c>
      <c r="T37" s="135">
        <f t="shared" si="10"/>
        <v>0</v>
      </c>
      <c r="U37" s="135">
        <v>0</v>
      </c>
      <c r="V37" s="135">
        <v>0</v>
      </c>
    </row>
    <row r="38" spans="1:22" x14ac:dyDescent="0.2">
      <c r="A38" s="76"/>
      <c r="B38" s="74" t="s">
        <v>166</v>
      </c>
      <c r="C38" s="85">
        <v>3379</v>
      </c>
      <c r="D38" s="74">
        <v>2011</v>
      </c>
      <c r="E38" s="74">
        <v>8</v>
      </c>
      <c r="F38" s="75">
        <v>7</v>
      </c>
      <c r="G38" s="75">
        <v>422.42857142857144</v>
      </c>
      <c r="H38" s="75">
        <v>1267.2857142857138</v>
      </c>
      <c r="I38" s="75">
        <v>422.42857142857144</v>
      </c>
      <c r="J38" s="75">
        <v>844.85714285714232</v>
      </c>
      <c r="K38" s="75">
        <v>422.42857142857144</v>
      </c>
      <c r="L38" s="75">
        <v>422.42857142857088</v>
      </c>
      <c r="M38" s="135">
        <v>422.42857142857144</v>
      </c>
      <c r="N38" s="135">
        <f t="shared" si="4"/>
        <v>-5.6843418860808015E-13</v>
      </c>
      <c r="O38" s="135">
        <v>0</v>
      </c>
      <c r="P38" s="135">
        <v>0</v>
      </c>
      <c r="Q38" s="135">
        <v>0</v>
      </c>
      <c r="R38" s="135">
        <f t="shared" si="8"/>
        <v>0</v>
      </c>
      <c r="S38" s="135">
        <f t="shared" si="9"/>
        <v>0</v>
      </c>
      <c r="T38" s="135">
        <f t="shared" si="10"/>
        <v>0</v>
      </c>
      <c r="U38" s="135">
        <v>0</v>
      </c>
      <c r="V38" s="135">
        <v>0</v>
      </c>
    </row>
    <row r="39" spans="1:22" x14ac:dyDescent="0.2">
      <c r="A39" s="76"/>
      <c r="B39" s="74" t="s">
        <v>165</v>
      </c>
      <c r="C39" s="85">
        <v>6410</v>
      </c>
      <c r="D39" s="74">
        <v>2011</v>
      </c>
      <c r="E39" s="74">
        <v>8</v>
      </c>
      <c r="F39" s="75">
        <v>7</v>
      </c>
      <c r="G39" s="75">
        <v>801.28571428571433</v>
      </c>
      <c r="H39" s="75">
        <v>2403.8571428571427</v>
      </c>
      <c r="I39" s="75">
        <v>801.28571428571433</v>
      </c>
      <c r="J39" s="75">
        <v>1602.5714285714284</v>
      </c>
      <c r="K39" s="75">
        <v>801.28571428571433</v>
      </c>
      <c r="L39" s="75">
        <v>801.28571428571411</v>
      </c>
      <c r="M39" s="135">
        <v>801.28571428571433</v>
      </c>
      <c r="N39" s="135">
        <f t="shared" si="4"/>
        <v>0</v>
      </c>
      <c r="O39" s="135">
        <v>0</v>
      </c>
      <c r="P39" s="135">
        <v>0</v>
      </c>
      <c r="Q39" s="135">
        <v>0</v>
      </c>
      <c r="R39" s="135">
        <f t="shared" si="8"/>
        <v>0</v>
      </c>
      <c r="S39" s="135">
        <f t="shared" si="9"/>
        <v>0</v>
      </c>
      <c r="T39" s="135">
        <f t="shared" si="10"/>
        <v>0</v>
      </c>
      <c r="U39" s="135">
        <v>0</v>
      </c>
      <c r="V39" s="135">
        <v>0</v>
      </c>
    </row>
    <row r="40" spans="1:22" x14ac:dyDescent="0.2">
      <c r="A40" s="76"/>
      <c r="B40" s="74" t="s">
        <v>194</v>
      </c>
      <c r="C40" s="85">
        <v>1570</v>
      </c>
      <c r="D40" s="74">
        <v>2011</v>
      </c>
      <c r="E40" s="74">
        <v>8</v>
      </c>
      <c r="F40" s="75">
        <v>7</v>
      </c>
      <c r="G40" s="75">
        <v>196.28571428571428</v>
      </c>
      <c r="H40" s="75">
        <v>588.85714285714312</v>
      </c>
      <c r="I40" s="75">
        <v>196.28571428571428</v>
      </c>
      <c r="J40" s="75">
        <v>392.57142857142884</v>
      </c>
      <c r="K40" s="75">
        <v>196.28571428571399</v>
      </c>
      <c r="L40" s="75">
        <v>196.28571428571485</v>
      </c>
      <c r="M40" s="135">
        <v>196.28571428571399</v>
      </c>
      <c r="N40" s="135">
        <f t="shared" si="4"/>
        <v>8.5265128291212022E-13</v>
      </c>
      <c r="O40" s="135">
        <v>0</v>
      </c>
      <c r="P40" s="135">
        <v>0</v>
      </c>
      <c r="Q40" s="135">
        <v>0</v>
      </c>
      <c r="R40" s="135">
        <f t="shared" si="8"/>
        <v>0</v>
      </c>
      <c r="S40" s="135">
        <f t="shared" si="9"/>
        <v>0</v>
      </c>
      <c r="T40" s="135">
        <f t="shared" si="10"/>
        <v>0</v>
      </c>
      <c r="U40" s="135">
        <v>0</v>
      </c>
      <c r="V40" s="135">
        <v>0</v>
      </c>
    </row>
    <row r="41" spans="1:22" x14ac:dyDescent="0.2">
      <c r="A41" s="76"/>
      <c r="B41" s="74" t="s">
        <v>193</v>
      </c>
      <c r="C41" s="85">
        <v>1151</v>
      </c>
      <c r="D41" s="74">
        <v>2011</v>
      </c>
      <c r="E41" s="74">
        <v>8</v>
      </c>
      <c r="F41" s="75">
        <v>7</v>
      </c>
      <c r="G41" s="75">
        <v>143.85714285714286</v>
      </c>
      <c r="H41" s="75">
        <v>431.57142857142844</v>
      </c>
      <c r="I41" s="75">
        <v>143.85714285714286</v>
      </c>
      <c r="J41" s="75">
        <v>287.71428571428555</v>
      </c>
      <c r="K41" s="75">
        <v>143.85714285714286</v>
      </c>
      <c r="L41" s="75">
        <v>143.85714285714269</v>
      </c>
      <c r="M41" s="135">
        <v>143.85714285714286</v>
      </c>
      <c r="N41" s="135">
        <f t="shared" si="4"/>
        <v>0</v>
      </c>
      <c r="O41" s="135">
        <v>0</v>
      </c>
      <c r="P41" s="135">
        <v>0</v>
      </c>
      <c r="Q41" s="135">
        <v>0</v>
      </c>
      <c r="R41" s="135">
        <f t="shared" si="8"/>
        <v>0</v>
      </c>
      <c r="S41" s="135">
        <f t="shared" si="9"/>
        <v>0</v>
      </c>
      <c r="T41" s="135">
        <f t="shared" si="10"/>
        <v>0</v>
      </c>
      <c r="U41" s="135">
        <v>0</v>
      </c>
      <c r="V41" s="135">
        <v>0</v>
      </c>
    </row>
    <row r="42" spans="1:22" x14ac:dyDescent="0.2">
      <c r="A42" s="76"/>
      <c r="B42" s="74" t="s">
        <v>192</v>
      </c>
      <c r="C42" s="85">
        <v>1955</v>
      </c>
      <c r="D42" s="74">
        <v>2012</v>
      </c>
      <c r="E42" s="74">
        <v>8</v>
      </c>
      <c r="F42" s="75">
        <v>7</v>
      </c>
      <c r="G42" s="75">
        <v>279.28571428571428</v>
      </c>
      <c r="H42" s="75">
        <v>1117.1428571428573</v>
      </c>
      <c r="I42" s="75">
        <v>279.28571428571428</v>
      </c>
      <c r="J42" s="75">
        <v>837.85714285714312</v>
      </c>
      <c r="K42" s="75">
        <v>279.28571428571428</v>
      </c>
      <c r="L42" s="75">
        <v>558.5714285714289</v>
      </c>
      <c r="M42" s="135">
        <v>279.28571428571428</v>
      </c>
      <c r="N42" s="135">
        <f t="shared" si="4"/>
        <v>279.28571428571462</v>
      </c>
      <c r="O42" s="135">
        <f>N42</f>
        <v>279.28571428571462</v>
      </c>
      <c r="P42" s="135">
        <f>N42-O42</f>
        <v>0</v>
      </c>
      <c r="Q42" s="135">
        <v>0</v>
      </c>
      <c r="R42" s="135">
        <f t="shared" si="8"/>
        <v>0</v>
      </c>
      <c r="S42" s="135">
        <f t="shared" si="9"/>
        <v>0</v>
      </c>
      <c r="T42" s="135">
        <f t="shared" si="10"/>
        <v>0</v>
      </c>
      <c r="U42" s="135">
        <v>0</v>
      </c>
      <c r="V42" s="135">
        <v>0</v>
      </c>
    </row>
    <row r="43" spans="1:22" x14ac:dyDescent="0.2">
      <c r="A43" s="76"/>
      <c r="B43" s="74" t="s">
        <v>160</v>
      </c>
      <c r="C43" s="85">
        <v>2173</v>
      </c>
      <c r="D43" s="74">
        <v>2016</v>
      </c>
      <c r="E43" s="74">
        <v>8</v>
      </c>
      <c r="F43" s="75">
        <v>8</v>
      </c>
      <c r="G43" s="75"/>
      <c r="H43" s="75">
        <v>2173</v>
      </c>
      <c r="I43" s="75">
        <v>271.625</v>
      </c>
      <c r="J43" s="75">
        <v>1901.375</v>
      </c>
      <c r="K43" s="75">
        <v>271.625</v>
      </c>
      <c r="L43" s="75">
        <v>1629.75</v>
      </c>
      <c r="M43" s="135">
        <v>271.625</v>
      </c>
      <c r="N43" s="135">
        <f t="shared" ref="N43" si="11">L43-M43</f>
        <v>1358.125</v>
      </c>
      <c r="O43" s="135">
        <v>271.625</v>
      </c>
      <c r="P43" s="135">
        <f t="shared" ref="P43:P44" si="12">N43-O43</f>
        <v>1086.5</v>
      </c>
      <c r="Q43" s="135">
        <v>271.625</v>
      </c>
      <c r="R43" s="135">
        <f t="shared" ref="R43:R44" si="13">P43-Q43</f>
        <v>814.875</v>
      </c>
      <c r="S43" s="135">
        <v>271.625</v>
      </c>
      <c r="T43" s="135">
        <f t="shared" ref="T43" si="14">R43-S43</f>
        <v>543.25</v>
      </c>
      <c r="U43" s="135"/>
      <c r="V43" s="135"/>
    </row>
    <row r="44" spans="1:22" x14ac:dyDescent="0.2">
      <c r="A44" s="76"/>
      <c r="B44" s="74" t="s">
        <v>271</v>
      </c>
      <c r="C44" s="85">
        <v>0</v>
      </c>
      <c r="D44" s="74">
        <v>2019</v>
      </c>
      <c r="E44" s="74">
        <v>8</v>
      </c>
      <c r="F44" s="75"/>
      <c r="G44" s="75"/>
      <c r="H44" s="75"/>
      <c r="I44" s="75"/>
      <c r="J44" s="75"/>
      <c r="K44" s="75"/>
      <c r="L44" s="75"/>
      <c r="M44" s="135"/>
      <c r="N44" s="135">
        <v>0</v>
      </c>
      <c r="O44" s="135">
        <f>C44/E44</f>
        <v>0</v>
      </c>
      <c r="P44" s="135">
        <f t="shared" si="12"/>
        <v>0</v>
      </c>
      <c r="Q44" s="135">
        <f t="shared" ref="Q44" si="15">O44</f>
        <v>0</v>
      </c>
      <c r="R44" s="135">
        <f t="shared" si="13"/>
        <v>0</v>
      </c>
      <c r="S44" s="135">
        <f t="shared" ref="S44" si="16">Q44</f>
        <v>0</v>
      </c>
      <c r="T44" s="135">
        <f>R44-S44</f>
        <v>0</v>
      </c>
      <c r="U44" s="135"/>
      <c r="V44" s="135"/>
    </row>
    <row r="45" spans="1:22" s="89" customFormat="1" ht="11.25" x14ac:dyDescent="0.2">
      <c r="A45" s="76"/>
      <c r="B45" s="74" t="s">
        <v>272</v>
      </c>
      <c r="C45" s="85">
        <v>0</v>
      </c>
      <c r="D45" s="74">
        <v>2019</v>
      </c>
      <c r="E45" s="74">
        <v>8</v>
      </c>
      <c r="F45" s="75"/>
      <c r="G45" s="75"/>
      <c r="H45" s="75"/>
      <c r="I45" s="75"/>
      <c r="J45" s="75"/>
      <c r="K45" s="75"/>
      <c r="L45" s="75"/>
      <c r="M45" s="135"/>
      <c r="N45" s="135">
        <v>0</v>
      </c>
      <c r="O45" s="135">
        <f>C45/E45</f>
        <v>0</v>
      </c>
      <c r="P45" s="135">
        <f t="shared" ref="P45" si="17">N45-O45</f>
        <v>0</v>
      </c>
      <c r="Q45" s="135">
        <f t="shared" ref="Q45" si="18">O45</f>
        <v>0</v>
      </c>
      <c r="R45" s="135">
        <f t="shared" ref="R45" si="19">P45-Q45</f>
        <v>0</v>
      </c>
      <c r="S45" s="135">
        <f t="shared" ref="S45" si="20">Q45</f>
        <v>0</v>
      </c>
      <c r="T45" s="135">
        <f>R45-S45</f>
        <v>0</v>
      </c>
      <c r="U45" s="135"/>
      <c r="V45" s="135"/>
    </row>
    <row r="46" spans="1:22" s="89" customFormat="1" ht="11.25" x14ac:dyDescent="0.2">
      <c r="A46" s="76"/>
      <c r="B46" s="74" t="s">
        <v>265</v>
      </c>
      <c r="C46" s="85">
        <v>6000</v>
      </c>
      <c r="D46" s="74">
        <v>2020</v>
      </c>
      <c r="E46" s="74">
        <v>8</v>
      </c>
      <c r="F46" s="75"/>
      <c r="G46" s="75"/>
      <c r="H46" s="75"/>
      <c r="I46" s="75"/>
      <c r="J46" s="75"/>
      <c r="K46" s="75"/>
      <c r="L46" s="75"/>
      <c r="M46" s="135"/>
      <c r="N46" s="135"/>
      <c r="O46" s="135"/>
      <c r="P46" s="135">
        <v>6000</v>
      </c>
      <c r="Q46" s="135">
        <f>C46/E46</f>
        <v>750</v>
      </c>
      <c r="R46" s="135">
        <f>P46-Q46</f>
        <v>5250</v>
      </c>
      <c r="S46" s="135">
        <f>Q46</f>
        <v>750</v>
      </c>
      <c r="T46" s="135">
        <f>R46-S46</f>
        <v>4500</v>
      </c>
      <c r="U46" s="135"/>
      <c r="V46" s="135"/>
    </row>
    <row r="47" spans="1:22" s="89" customFormat="1" ht="11.25" x14ac:dyDescent="0.2">
      <c r="A47" s="76"/>
      <c r="B47" s="74" t="s">
        <v>266</v>
      </c>
      <c r="C47" s="85">
        <v>3250</v>
      </c>
      <c r="D47" s="74">
        <v>2021</v>
      </c>
      <c r="E47" s="74">
        <v>8</v>
      </c>
      <c r="F47" s="75"/>
      <c r="G47" s="75"/>
      <c r="H47" s="75"/>
      <c r="I47" s="75"/>
      <c r="J47" s="75"/>
      <c r="K47" s="75"/>
      <c r="L47" s="75"/>
      <c r="M47" s="135"/>
      <c r="N47" s="135"/>
      <c r="O47" s="135"/>
      <c r="P47" s="135"/>
      <c r="Q47" s="135"/>
      <c r="R47" s="135">
        <v>3250</v>
      </c>
      <c r="S47" s="135">
        <f>R47/E47</f>
        <v>406.25</v>
      </c>
      <c r="T47" s="135">
        <f>R47-S47</f>
        <v>2843.75</v>
      </c>
      <c r="U47" s="135"/>
      <c r="V47" s="135"/>
    </row>
    <row r="48" spans="1:22" s="89" customFormat="1" ht="11.25" x14ac:dyDescent="0.2">
      <c r="A48" s="76"/>
      <c r="B48" s="74" t="s">
        <v>267</v>
      </c>
      <c r="C48" s="85">
        <v>7000</v>
      </c>
      <c r="D48" s="74">
        <v>2022</v>
      </c>
      <c r="E48" s="74">
        <v>8</v>
      </c>
      <c r="F48" s="75"/>
      <c r="G48" s="75"/>
      <c r="H48" s="75"/>
      <c r="I48" s="75"/>
      <c r="J48" s="75"/>
      <c r="K48" s="75"/>
      <c r="L48" s="75"/>
      <c r="M48" s="135"/>
      <c r="N48" s="135"/>
      <c r="O48" s="135"/>
      <c r="P48" s="135"/>
      <c r="Q48" s="135"/>
      <c r="R48" s="135"/>
      <c r="S48" s="135"/>
      <c r="T48" s="135">
        <v>6500</v>
      </c>
      <c r="U48" s="135">
        <f>T48/E48</f>
        <v>812.5</v>
      </c>
      <c r="V48" s="135">
        <f>T48-U48</f>
        <v>5687.5</v>
      </c>
    </row>
    <row r="49" spans="1:22" s="89" customFormat="1" ht="11.25" x14ac:dyDescent="0.2">
      <c r="A49" s="76"/>
      <c r="B49" s="74"/>
      <c r="C49" s="85"/>
      <c r="D49" s="74"/>
      <c r="E49" s="74"/>
      <c r="F49" s="75"/>
      <c r="G49" s="75"/>
      <c r="H49" s="75"/>
      <c r="I49" s="75"/>
      <c r="J49" s="75"/>
      <c r="K49" s="75"/>
      <c r="L49" s="75"/>
      <c r="M49" s="135"/>
      <c r="N49" s="135"/>
      <c r="O49" s="135"/>
      <c r="P49" s="135"/>
      <c r="Q49" s="135"/>
      <c r="R49" s="135"/>
      <c r="S49" s="135"/>
      <c r="T49" s="135"/>
      <c r="U49" s="135"/>
      <c r="V49" s="135"/>
    </row>
    <row r="50" spans="1:22" s="89" customFormat="1" ht="11.25" x14ac:dyDescent="0.2">
      <c r="A50" s="76"/>
      <c r="B50" s="74"/>
      <c r="C50" s="85"/>
      <c r="D50" s="74"/>
      <c r="E50" s="74"/>
      <c r="F50" s="75"/>
      <c r="G50" s="75"/>
      <c r="H50" s="75"/>
      <c r="I50" s="75"/>
      <c r="J50" s="75"/>
      <c r="K50" s="75"/>
      <c r="L50" s="75"/>
      <c r="M50" s="135"/>
      <c r="N50" s="135"/>
      <c r="O50" s="135"/>
      <c r="P50" s="135"/>
      <c r="Q50" s="135"/>
      <c r="R50" s="135"/>
      <c r="S50" s="135"/>
      <c r="T50" s="135"/>
      <c r="U50" s="135"/>
      <c r="V50" s="135"/>
    </row>
    <row r="51" spans="1:22" s="89" customFormat="1" ht="11.25" x14ac:dyDescent="0.2">
      <c r="A51" s="76"/>
      <c r="B51" s="74"/>
      <c r="C51" s="85"/>
      <c r="D51" s="74"/>
      <c r="E51" s="74"/>
      <c r="F51" s="75"/>
      <c r="G51" s="75"/>
      <c r="H51" s="75"/>
      <c r="I51" s="75"/>
      <c r="J51" s="75"/>
      <c r="K51" s="75"/>
      <c r="L51" s="75"/>
      <c r="M51" s="135"/>
      <c r="N51" s="135"/>
      <c r="O51" s="135"/>
      <c r="P51" s="135"/>
      <c r="Q51" s="135"/>
      <c r="R51" s="135"/>
      <c r="S51" s="135"/>
      <c r="T51" s="135"/>
      <c r="U51" s="135"/>
      <c r="V51" s="135"/>
    </row>
    <row r="52" spans="1:22" x14ac:dyDescent="0.2">
      <c r="A52" s="76"/>
      <c r="B52" s="86" t="s">
        <v>159</v>
      </c>
      <c r="C52" s="79">
        <f>SUM(C30:C43)</f>
        <v>48143</v>
      </c>
      <c r="D52" s="74"/>
      <c r="E52" s="74"/>
      <c r="F52" s="74"/>
      <c r="G52" s="79">
        <v>6390.6500000000015</v>
      </c>
      <c r="H52" s="79">
        <v>13997.685714285713</v>
      </c>
      <c r="I52" s="92">
        <f t="shared" ref="I52:R52" si="21">SUM(I30:I51)</f>
        <v>6403.0250000000015</v>
      </c>
      <c r="J52" s="92">
        <f t="shared" si="21"/>
        <v>7594.6607142857129</v>
      </c>
      <c r="K52" s="92">
        <v>2978.6249999999991</v>
      </c>
      <c r="L52" s="92">
        <v>4616.0357142857138</v>
      </c>
      <c r="M52" s="92">
        <f t="shared" si="21"/>
        <v>2978.6249999999991</v>
      </c>
      <c r="N52" s="92">
        <f t="shared" si="21"/>
        <v>1637.4107142857149</v>
      </c>
      <c r="O52" s="92">
        <f t="shared" si="21"/>
        <v>550.91071428571468</v>
      </c>
      <c r="P52" s="92">
        <f t="shared" si="21"/>
        <v>7086.5</v>
      </c>
      <c r="Q52" s="92">
        <f t="shared" si="21"/>
        <v>1021.625</v>
      </c>
      <c r="R52" s="92">
        <f t="shared" si="21"/>
        <v>9314.875</v>
      </c>
      <c r="S52" s="92">
        <f>SUM(S30:S51)</f>
        <v>1427.875</v>
      </c>
      <c r="T52" s="92">
        <f>SUM(T30:T51)</f>
        <v>14387</v>
      </c>
      <c r="U52" s="92"/>
      <c r="V52" s="92"/>
    </row>
    <row r="53" spans="1:22" x14ac:dyDescent="0.2">
      <c r="A53" s="76"/>
      <c r="B53" s="74"/>
      <c r="C53" s="75"/>
      <c r="D53" s="74"/>
      <c r="E53" s="74"/>
      <c r="F53" s="74"/>
      <c r="G53" s="75"/>
      <c r="H53" s="74"/>
      <c r="I53" s="75"/>
      <c r="J53" s="74"/>
      <c r="K53" s="75"/>
      <c r="L53" s="74"/>
      <c r="M53" s="136"/>
      <c r="N53" s="136"/>
      <c r="O53" s="136"/>
      <c r="P53" s="136"/>
      <c r="Q53" s="136"/>
      <c r="R53" s="136"/>
      <c r="S53" s="136"/>
      <c r="T53" s="136"/>
      <c r="U53" s="136"/>
      <c r="V53" s="136"/>
    </row>
    <row r="54" spans="1:22" x14ac:dyDescent="0.2">
      <c r="A54" s="76"/>
      <c r="B54" s="74"/>
      <c r="C54" s="75"/>
      <c r="D54" s="74"/>
      <c r="E54" s="74"/>
      <c r="F54" s="74"/>
      <c r="G54" s="75"/>
      <c r="H54" s="74"/>
      <c r="I54" s="75"/>
      <c r="J54" s="74"/>
      <c r="K54" s="75"/>
      <c r="L54" s="74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x14ac:dyDescent="0.2">
      <c r="A55" s="76"/>
      <c r="B55" s="87" t="s">
        <v>142</v>
      </c>
      <c r="C55" s="75"/>
      <c r="D55" s="74"/>
      <c r="E55" s="74"/>
      <c r="F55" s="75"/>
      <c r="G55" s="75"/>
      <c r="H55" s="75"/>
      <c r="I55" s="75"/>
      <c r="J55" s="75"/>
      <c r="K55" s="75"/>
      <c r="L55" s="75"/>
      <c r="M55" s="135"/>
      <c r="N55" s="135"/>
      <c r="O55" s="135"/>
      <c r="P55" s="135"/>
      <c r="Q55" s="135"/>
      <c r="R55" s="135"/>
      <c r="S55" s="135"/>
      <c r="T55" s="135"/>
      <c r="U55" s="135"/>
      <c r="V55" s="135"/>
    </row>
    <row r="56" spans="1:22" x14ac:dyDescent="0.2">
      <c r="A56" s="76"/>
      <c r="B56" s="74" t="s">
        <v>155</v>
      </c>
      <c r="C56" s="75">
        <v>6778</v>
      </c>
      <c r="D56" s="74">
        <v>2008</v>
      </c>
      <c r="E56" s="74">
        <v>10</v>
      </c>
      <c r="F56" s="75">
        <v>6</v>
      </c>
      <c r="G56" s="75"/>
      <c r="H56" s="77">
        <v>-0.40666666666629681</v>
      </c>
      <c r="I56" s="75">
        <f>H56</f>
        <v>-0.40666666666629681</v>
      </c>
      <c r="J56" s="75">
        <f>H56-I56</f>
        <v>0</v>
      </c>
      <c r="K56" s="75">
        <v>0</v>
      </c>
      <c r="L56" s="75">
        <v>0</v>
      </c>
      <c r="M56" s="135">
        <v>0</v>
      </c>
      <c r="N56" s="135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35"/>
      <c r="V56" s="135"/>
    </row>
    <row r="57" spans="1:22" x14ac:dyDescent="0.2">
      <c r="A57" s="76"/>
      <c r="B57" s="74" t="s">
        <v>191</v>
      </c>
      <c r="C57" s="75">
        <v>3653</v>
      </c>
      <c r="D57" s="74">
        <v>2009</v>
      </c>
      <c r="E57" s="74">
        <v>10</v>
      </c>
      <c r="F57" s="75">
        <v>7</v>
      </c>
      <c r="G57" s="75"/>
      <c r="H57" s="77">
        <v>-0.4285714285715585</v>
      </c>
      <c r="I57" s="75">
        <f>H57</f>
        <v>-0.4285714285715585</v>
      </c>
      <c r="J57" s="75">
        <f>H57-I57</f>
        <v>0</v>
      </c>
      <c r="K57" s="75">
        <v>0</v>
      </c>
      <c r="L57" s="75">
        <v>0</v>
      </c>
      <c r="M57" s="135">
        <f t="shared" ref="M57" si="22">K57-L57</f>
        <v>0</v>
      </c>
      <c r="N57" s="135">
        <f>M57-L57</f>
        <v>0</v>
      </c>
      <c r="O57" s="135">
        <f t="shared" ref="O57:T57" si="23">N57-M57</f>
        <v>0</v>
      </c>
      <c r="P57" s="135">
        <f t="shared" si="23"/>
        <v>0</v>
      </c>
      <c r="Q57" s="135">
        <v>0</v>
      </c>
      <c r="R57" s="135">
        <f t="shared" si="23"/>
        <v>0</v>
      </c>
      <c r="S57" s="135">
        <f t="shared" si="23"/>
        <v>0</v>
      </c>
      <c r="T57" s="135">
        <f t="shared" si="23"/>
        <v>0</v>
      </c>
      <c r="U57" s="135"/>
      <c r="V57" s="135"/>
    </row>
    <row r="58" spans="1:22" ht="13.5" customHeight="1" x14ac:dyDescent="0.2">
      <c r="A58" s="76"/>
      <c r="B58" s="74" t="s">
        <v>153</v>
      </c>
      <c r="C58" s="85">
        <v>1436</v>
      </c>
      <c r="D58" s="74">
        <v>2011</v>
      </c>
      <c r="E58" s="74">
        <v>10</v>
      </c>
      <c r="F58" s="75">
        <v>9</v>
      </c>
      <c r="G58" s="75">
        <v>143.6</v>
      </c>
      <c r="H58" s="75">
        <v>717.28888888888889</v>
      </c>
      <c r="I58" s="75">
        <f>$C58/$E58</f>
        <v>143.6</v>
      </c>
      <c r="J58" s="75">
        <f>H58-I58</f>
        <v>573.68888888888887</v>
      </c>
      <c r="K58" s="75">
        <v>143.6</v>
      </c>
      <c r="L58" s="75">
        <v>430.08888888888885</v>
      </c>
      <c r="M58" s="135">
        <f t="shared" ref="M58:M59" si="24">$C58/$E58</f>
        <v>143.6</v>
      </c>
      <c r="N58" s="135">
        <f t="shared" ref="N58:N59" si="25">L58-M58</f>
        <v>286.48888888888882</v>
      </c>
      <c r="O58" s="135">
        <f t="shared" ref="O58:O59" si="26">$C58/$E58</f>
        <v>143.6</v>
      </c>
      <c r="P58" s="135">
        <f t="shared" ref="P58:P59" si="27">N58-O58</f>
        <v>142.88888888888883</v>
      </c>
      <c r="Q58" s="135">
        <f>P58</f>
        <v>142.88888888888883</v>
      </c>
      <c r="R58" s="135">
        <f t="shared" ref="R58:R59" si="28">P58-Q58</f>
        <v>0</v>
      </c>
      <c r="S58" s="135">
        <f>R58</f>
        <v>0</v>
      </c>
      <c r="T58" s="135">
        <f t="shared" ref="T58:T59" si="29">R58-S58</f>
        <v>0</v>
      </c>
      <c r="U58" s="135"/>
      <c r="V58" s="135"/>
    </row>
    <row r="59" spans="1:22" ht="13.5" customHeight="1" x14ac:dyDescent="0.2">
      <c r="A59" s="76"/>
      <c r="B59" s="74" t="s">
        <v>255</v>
      </c>
      <c r="C59" s="85">
        <v>1353</v>
      </c>
      <c r="D59" s="74">
        <v>2015</v>
      </c>
      <c r="E59" s="74">
        <v>10</v>
      </c>
      <c r="F59" s="75">
        <v>10</v>
      </c>
      <c r="G59" s="75">
        <v>135.30000000000001</v>
      </c>
      <c r="H59" s="75">
        <v>1217.7</v>
      </c>
      <c r="I59" s="75">
        <f>$C59/$E59</f>
        <v>135.30000000000001</v>
      </c>
      <c r="J59" s="75">
        <f>H59-I59</f>
        <v>1082.4000000000001</v>
      </c>
      <c r="K59" s="75">
        <v>135.30000000000001</v>
      </c>
      <c r="L59" s="75">
        <v>947.10000000000014</v>
      </c>
      <c r="M59" s="135">
        <f t="shared" si="24"/>
        <v>135.30000000000001</v>
      </c>
      <c r="N59" s="135">
        <f t="shared" si="25"/>
        <v>811.80000000000018</v>
      </c>
      <c r="O59" s="135">
        <f t="shared" si="26"/>
        <v>135.30000000000001</v>
      </c>
      <c r="P59" s="135">
        <f t="shared" si="27"/>
        <v>676.50000000000023</v>
      </c>
      <c r="Q59" s="135">
        <f t="shared" ref="Q59" si="30">$C59/$E59</f>
        <v>135.30000000000001</v>
      </c>
      <c r="R59" s="135">
        <f t="shared" si="28"/>
        <v>541.20000000000027</v>
      </c>
      <c r="S59" s="135">
        <f t="shared" ref="S59" si="31">$C59/$E59</f>
        <v>135.30000000000001</v>
      </c>
      <c r="T59" s="135">
        <f t="shared" si="29"/>
        <v>405.90000000000026</v>
      </c>
      <c r="U59" s="135"/>
      <c r="V59" s="135"/>
    </row>
    <row r="60" spans="1:22" x14ac:dyDescent="0.2">
      <c r="A60" s="76"/>
      <c r="B60" s="74"/>
      <c r="C60" s="85"/>
      <c r="D60" s="74"/>
      <c r="E60" s="74"/>
      <c r="F60" s="75"/>
      <c r="G60" s="75"/>
      <c r="H60" s="75"/>
      <c r="I60" s="75"/>
      <c r="J60" s="75"/>
      <c r="K60" s="75"/>
      <c r="L60" s="75"/>
      <c r="M60" s="135"/>
      <c r="N60" s="135"/>
      <c r="O60" s="135"/>
      <c r="P60" s="135"/>
      <c r="Q60" s="135"/>
      <c r="R60" s="135"/>
      <c r="S60" s="135"/>
      <c r="T60" s="135"/>
      <c r="U60" s="135"/>
      <c r="V60" s="135"/>
    </row>
    <row r="61" spans="1:22" x14ac:dyDescent="0.2">
      <c r="A61" s="76"/>
      <c r="B61" s="86" t="s">
        <v>152</v>
      </c>
      <c r="C61" s="79">
        <f>SUM(C56:C58)</f>
        <v>11867</v>
      </c>
      <c r="D61" s="74"/>
      <c r="E61" s="74"/>
      <c r="F61" s="74"/>
      <c r="G61" s="79">
        <v>278.89999999999998</v>
      </c>
      <c r="H61" s="79">
        <v>1934.1536507936512</v>
      </c>
      <c r="I61" s="79">
        <f t="shared" ref="I61:R61" si="32">SUM(I56:I60)</f>
        <v>278.06476190476212</v>
      </c>
      <c r="J61" s="79">
        <f t="shared" si="32"/>
        <v>1656.088888888889</v>
      </c>
      <c r="K61" s="79">
        <v>278.89999999999998</v>
      </c>
      <c r="L61" s="79">
        <v>1377.1888888888889</v>
      </c>
      <c r="M61" s="92">
        <f t="shared" si="32"/>
        <v>278.89999999999998</v>
      </c>
      <c r="N61" s="92">
        <f t="shared" si="32"/>
        <v>1098.288888888889</v>
      </c>
      <c r="O61" s="92">
        <f t="shared" si="32"/>
        <v>278.89999999999998</v>
      </c>
      <c r="P61" s="92">
        <f t="shared" si="32"/>
        <v>819.38888888888903</v>
      </c>
      <c r="Q61" s="92">
        <f>SUM(Q56:Q60)</f>
        <v>278.18888888888887</v>
      </c>
      <c r="R61" s="92">
        <f t="shared" si="32"/>
        <v>541.20000000000027</v>
      </c>
      <c r="S61" s="92">
        <f>SUM(S56:S60)</f>
        <v>135.30000000000001</v>
      </c>
      <c r="T61" s="92">
        <f>SUM(T56:T60)</f>
        <v>405.90000000000026</v>
      </c>
      <c r="U61" s="92"/>
      <c r="V61" s="92"/>
    </row>
    <row r="62" spans="1:22" x14ac:dyDescent="0.2">
      <c r="A62" s="76"/>
      <c r="B62" s="74"/>
      <c r="C62" s="85"/>
      <c r="D62" s="74"/>
      <c r="E62" s="74"/>
      <c r="F62" s="75"/>
      <c r="G62" s="75"/>
      <c r="H62" s="75"/>
      <c r="I62" s="75"/>
      <c r="J62" s="75"/>
      <c r="K62" s="75"/>
      <c r="L62" s="75"/>
      <c r="M62" s="135"/>
      <c r="N62" s="135"/>
      <c r="O62" s="135"/>
      <c r="P62" s="135"/>
      <c r="Q62" s="135"/>
      <c r="R62" s="135"/>
      <c r="S62" s="135"/>
      <c r="T62" s="135"/>
      <c r="U62" s="135"/>
      <c r="V62" s="135"/>
    </row>
    <row r="63" spans="1:22" x14ac:dyDescent="0.2">
      <c r="A63" s="76"/>
      <c r="B63" s="74"/>
      <c r="C63" s="85"/>
      <c r="D63" s="74"/>
      <c r="E63" s="74"/>
      <c r="F63" s="75"/>
      <c r="G63" s="75"/>
      <c r="H63" s="75"/>
      <c r="I63" s="75"/>
      <c r="J63" s="75"/>
      <c r="K63" s="75"/>
      <c r="L63" s="75"/>
      <c r="M63" s="135"/>
      <c r="N63" s="135"/>
      <c r="O63" s="135"/>
      <c r="P63" s="135"/>
      <c r="Q63" s="135"/>
      <c r="R63" s="135"/>
      <c r="S63" s="135"/>
      <c r="T63" s="135"/>
      <c r="U63" s="135"/>
      <c r="V63" s="135"/>
    </row>
    <row r="64" spans="1:22" s="81" customFormat="1" x14ac:dyDescent="0.2">
      <c r="A64" s="76"/>
      <c r="B64" s="87" t="s">
        <v>140</v>
      </c>
      <c r="C64" s="75"/>
      <c r="D64" s="74"/>
      <c r="E64" s="74"/>
      <c r="F64" s="75"/>
      <c r="G64" s="75"/>
      <c r="H64" s="75"/>
      <c r="I64" s="75"/>
      <c r="J64" s="75"/>
      <c r="K64" s="75"/>
      <c r="L64" s="75"/>
      <c r="M64" s="135"/>
      <c r="N64" s="135"/>
      <c r="O64" s="135"/>
      <c r="P64" s="135"/>
      <c r="Q64" s="135"/>
      <c r="R64" s="135"/>
      <c r="S64" s="135"/>
      <c r="T64" s="135"/>
      <c r="U64" s="135"/>
      <c r="V64" s="135"/>
    </row>
    <row r="65" spans="1:22" s="81" customFormat="1" x14ac:dyDescent="0.2">
      <c r="A65" s="76"/>
      <c r="B65" s="74" t="s">
        <v>190</v>
      </c>
      <c r="C65" s="75">
        <v>0</v>
      </c>
      <c r="D65" s="74">
        <v>2012</v>
      </c>
      <c r="E65" s="74">
        <v>4</v>
      </c>
      <c r="F65" s="75">
        <v>4</v>
      </c>
      <c r="G65" s="75">
        <v>279</v>
      </c>
      <c r="H65" s="77">
        <v>0</v>
      </c>
      <c r="I65" s="75">
        <v>0</v>
      </c>
      <c r="J65" s="75">
        <f t="shared" ref="J65" si="33">H65-I65</f>
        <v>0</v>
      </c>
      <c r="K65" s="75">
        <v>0</v>
      </c>
      <c r="L65" s="75">
        <v>0</v>
      </c>
      <c r="M65" s="135">
        <f t="shared" ref="M65" si="34">K65-L65</f>
        <v>0</v>
      </c>
      <c r="N65" s="135">
        <f t="shared" ref="N65:N70" si="35">M65-L65</f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5"/>
      <c r="V65" s="135"/>
    </row>
    <row r="66" spans="1:22" s="81" customFormat="1" x14ac:dyDescent="0.2">
      <c r="A66" s="76" t="s">
        <v>150</v>
      </c>
      <c r="B66" s="74" t="s">
        <v>149</v>
      </c>
      <c r="C66" s="75">
        <v>23634</v>
      </c>
      <c r="D66" s="74">
        <v>2014</v>
      </c>
      <c r="E66" s="74">
        <v>4</v>
      </c>
      <c r="F66" s="75">
        <v>4</v>
      </c>
      <c r="G66" s="75">
        <v>5908.5</v>
      </c>
      <c r="H66" s="75">
        <v>11817</v>
      </c>
      <c r="I66" s="75">
        <v>5908.5</v>
      </c>
      <c r="J66" s="75">
        <f>H66-I66</f>
        <v>5908.5</v>
      </c>
      <c r="K66" s="75">
        <v>0</v>
      </c>
      <c r="L66" s="75">
        <v>0</v>
      </c>
      <c r="M66" s="135">
        <f>L66</f>
        <v>0</v>
      </c>
      <c r="N66" s="135">
        <f t="shared" si="35"/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5"/>
      <c r="V66" s="135"/>
    </row>
    <row r="67" spans="1:22" s="81" customFormat="1" x14ac:dyDescent="0.2">
      <c r="A67" s="76" t="s">
        <v>150</v>
      </c>
      <c r="B67" s="74" t="s">
        <v>256</v>
      </c>
      <c r="C67" s="75">
        <v>1919</v>
      </c>
      <c r="D67" s="74">
        <v>2015</v>
      </c>
      <c r="E67" s="74">
        <v>4</v>
      </c>
      <c r="F67" s="75">
        <v>4</v>
      </c>
      <c r="G67" s="75">
        <v>479.75</v>
      </c>
      <c r="H67" s="75">
        <v>1439.25</v>
      </c>
      <c r="I67" s="75">
        <v>479.75</v>
      </c>
      <c r="J67" s="75">
        <f t="shared" ref="J67:J71" si="36">H67-I67</f>
        <v>959.5</v>
      </c>
      <c r="K67" s="75">
        <v>479.75</v>
      </c>
      <c r="L67" s="75">
        <v>479.75</v>
      </c>
      <c r="M67" s="75">
        <f>L67</f>
        <v>479.75</v>
      </c>
      <c r="N67" s="135">
        <f t="shared" ref="N67" si="37">L67-M67</f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5"/>
      <c r="V67" s="135"/>
    </row>
    <row r="68" spans="1:22" s="81" customFormat="1" x14ac:dyDescent="0.2">
      <c r="A68" s="76" t="s">
        <v>150</v>
      </c>
      <c r="B68" s="74" t="s">
        <v>257</v>
      </c>
      <c r="C68" s="75">
        <v>3488</v>
      </c>
      <c r="D68" s="74">
        <v>2015</v>
      </c>
      <c r="E68" s="74">
        <v>4</v>
      </c>
      <c r="F68" s="75">
        <v>4</v>
      </c>
      <c r="G68" s="75">
        <v>872</v>
      </c>
      <c r="H68" s="75">
        <v>2616</v>
      </c>
      <c r="I68" s="75">
        <v>872</v>
      </c>
      <c r="J68" s="75">
        <f t="shared" si="36"/>
        <v>1744</v>
      </c>
      <c r="K68" s="75">
        <v>872</v>
      </c>
      <c r="L68" s="75">
        <v>872</v>
      </c>
      <c r="M68" s="75">
        <f t="shared" ref="M68:M70" si="38">L68</f>
        <v>872</v>
      </c>
      <c r="N68" s="135">
        <f t="shared" si="35"/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5"/>
      <c r="V68" s="135"/>
    </row>
    <row r="69" spans="1:22" s="81" customFormat="1" x14ac:dyDescent="0.2">
      <c r="A69" s="76">
        <v>3</v>
      </c>
      <c r="B69" s="74" t="s">
        <v>254</v>
      </c>
      <c r="C69" s="75">
        <v>1477</v>
      </c>
      <c r="D69" s="74">
        <v>2015</v>
      </c>
      <c r="E69" s="74">
        <v>4</v>
      </c>
      <c r="F69" s="75">
        <v>4</v>
      </c>
      <c r="G69" s="75">
        <v>369.25</v>
      </c>
      <c r="H69" s="75">
        <v>1107.75</v>
      </c>
      <c r="I69" s="75">
        <v>369.25</v>
      </c>
      <c r="J69" s="75">
        <f t="shared" si="36"/>
        <v>738.5</v>
      </c>
      <c r="K69" s="75">
        <v>369.25</v>
      </c>
      <c r="L69" s="75">
        <v>369.25</v>
      </c>
      <c r="M69" s="75">
        <f t="shared" si="38"/>
        <v>369.25</v>
      </c>
      <c r="N69" s="135">
        <f t="shared" si="35"/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35"/>
      <c r="V69" s="135"/>
    </row>
    <row r="70" spans="1:22" s="81" customFormat="1" x14ac:dyDescent="0.2">
      <c r="A70" s="76"/>
      <c r="B70" s="74" t="s">
        <v>258</v>
      </c>
      <c r="C70" s="75">
        <v>2073</v>
      </c>
      <c r="D70" s="74">
        <v>2015</v>
      </c>
      <c r="E70" s="74">
        <v>4</v>
      </c>
      <c r="F70" s="75">
        <v>4</v>
      </c>
      <c r="G70" s="75">
        <v>518.25</v>
      </c>
      <c r="H70" s="75">
        <v>1554.75</v>
      </c>
      <c r="I70" s="75">
        <v>518.25</v>
      </c>
      <c r="J70" s="75">
        <f t="shared" si="36"/>
        <v>1036.5</v>
      </c>
      <c r="K70" s="75">
        <v>518.25</v>
      </c>
      <c r="L70" s="75">
        <v>518.25</v>
      </c>
      <c r="M70" s="75">
        <f t="shared" si="38"/>
        <v>518.25</v>
      </c>
      <c r="N70" s="135">
        <f t="shared" si="35"/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35"/>
      <c r="V70" s="135"/>
    </row>
    <row r="71" spans="1:22" s="81" customFormat="1" x14ac:dyDescent="0.2">
      <c r="A71" s="76"/>
      <c r="B71" s="74" t="s">
        <v>191</v>
      </c>
      <c r="C71" s="75">
        <v>4116</v>
      </c>
      <c r="D71" s="74">
        <v>2016</v>
      </c>
      <c r="E71" s="74">
        <v>4</v>
      </c>
      <c r="F71" s="75">
        <v>4</v>
      </c>
      <c r="G71" s="75"/>
      <c r="H71" s="75">
        <v>4116</v>
      </c>
      <c r="I71" s="75">
        <v>1029</v>
      </c>
      <c r="J71" s="75">
        <f t="shared" si="36"/>
        <v>3087</v>
      </c>
      <c r="K71" s="75">
        <v>1029</v>
      </c>
      <c r="L71" s="75">
        <v>2058</v>
      </c>
      <c r="M71" s="75">
        <f t="shared" ref="M71" si="39">$C71/$E71</f>
        <v>1029</v>
      </c>
      <c r="N71" s="135">
        <f t="shared" ref="N71" si="40">L71-M71</f>
        <v>1029</v>
      </c>
      <c r="O71" s="135">
        <f>N71</f>
        <v>1029</v>
      </c>
      <c r="P71" s="135">
        <f t="shared" ref="P71" si="41">N71-O71</f>
        <v>0</v>
      </c>
      <c r="Q71" s="135">
        <f>P71</f>
        <v>0</v>
      </c>
      <c r="R71" s="135">
        <f t="shared" ref="R71" si="42">Q71-P71</f>
        <v>0</v>
      </c>
      <c r="S71" s="135">
        <f>R71-YQ10</f>
        <v>0</v>
      </c>
      <c r="T71" s="135">
        <f t="shared" ref="T71" si="43">S71-R71</f>
        <v>0</v>
      </c>
      <c r="U71" s="135"/>
      <c r="V71" s="135"/>
    </row>
    <row r="72" spans="1:22" s="81" customFormat="1" x14ac:dyDescent="0.2">
      <c r="A72" s="76"/>
      <c r="B72" s="74" t="s">
        <v>191</v>
      </c>
      <c r="C72" s="75">
        <v>3944</v>
      </c>
      <c r="D72" s="74">
        <v>2018</v>
      </c>
      <c r="E72" s="74">
        <v>4</v>
      </c>
      <c r="F72" s="75">
        <v>4</v>
      </c>
      <c r="G72" s="75"/>
      <c r="H72" s="75"/>
      <c r="I72" s="75"/>
      <c r="J72" s="75"/>
      <c r="K72" s="143"/>
      <c r="L72" s="75">
        <v>3944</v>
      </c>
      <c r="M72" s="143">
        <f>$L72/4</f>
        <v>986</v>
      </c>
      <c r="N72" s="135">
        <f>L72-M72</f>
        <v>2958</v>
      </c>
      <c r="O72" s="143">
        <f>$L72/4</f>
        <v>986</v>
      </c>
      <c r="P72" s="135">
        <f>N72-O72</f>
        <v>1972</v>
      </c>
      <c r="Q72" s="143">
        <f>$L72/4</f>
        <v>986</v>
      </c>
      <c r="R72" s="135">
        <f>P72-Q72</f>
        <v>986</v>
      </c>
      <c r="S72" s="143">
        <f>$L72/4</f>
        <v>986</v>
      </c>
      <c r="T72" s="135">
        <f>R72-S72</f>
        <v>0</v>
      </c>
      <c r="U72" s="135"/>
      <c r="V72" s="135"/>
    </row>
    <row r="73" spans="1:22" s="81" customFormat="1" x14ac:dyDescent="0.2">
      <c r="A73" s="76"/>
      <c r="B73" s="74" t="s">
        <v>312</v>
      </c>
      <c r="C73" s="75">
        <v>3526</v>
      </c>
      <c r="D73" s="74">
        <v>2019</v>
      </c>
      <c r="E73" s="74">
        <v>4</v>
      </c>
      <c r="F73" s="75">
        <v>4</v>
      </c>
      <c r="G73" s="75"/>
      <c r="H73" s="75"/>
      <c r="I73" s="75"/>
      <c r="J73" s="75"/>
      <c r="L73" s="75"/>
      <c r="N73" s="75">
        <v>3526</v>
      </c>
      <c r="O73" s="143">
        <f>$N73/4</f>
        <v>881.5</v>
      </c>
      <c r="P73" s="135">
        <f>N73-O73</f>
        <v>2644.5</v>
      </c>
      <c r="Q73" s="135">
        <f>O73</f>
        <v>881.5</v>
      </c>
      <c r="R73" s="135">
        <f t="shared" ref="R73:R74" si="44">P73-Q73</f>
        <v>1763</v>
      </c>
      <c r="S73" s="135">
        <f>Q73</f>
        <v>881.5</v>
      </c>
      <c r="T73" s="135">
        <f>R73-S73</f>
        <v>881.5</v>
      </c>
      <c r="U73" s="135">
        <v>2500</v>
      </c>
      <c r="V73" s="135">
        <f>T73-U73</f>
        <v>-1618.5</v>
      </c>
    </row>
    <row r="74" spans="1:22" s="81" customFormat="1" x14ac:dyDescent="0.2">
      <c r="A74" s="76"/>
      <c r="B74" s="74" t="s">
        <v>264</v>
      </c>
      <c r="C74" s="75">
        <v>7000</v>
      </c>
      <c r="D74" s="74">
        <v>2020</v>
      </c>
      <c r="E74" s="74">
        <v>4</v>
      </c>
      <c r="F74" s="75">
        <v>4</v>
      </c>
      <c r="G74" s="75"/>
      <c r="H74" s="75"/>
      <c r="I74" s="75"/>
      <c r="J74" s="75"/>
      <c r="L74" s="75"/>
      <c r="M74" s="75"/>
      <c r="N74" s="135"/>
      <c r="O74" s="135"/>
      <c r="P74" s="135">
        <v>7000</v>
      </c>
      <c r="Q74" s="135">
        <v>1750</v>
      </c>
      <c r="R74" s="135">
        <f t="shared" si="44"/>
        <v>5250</v>
      </c>
      <c r="S74" s="135">
        <f t="shared" ref="S74" si="45">Q74</f>
        <v>1750</v>
      </c>
      <c r="T74" s="135">
        <f t="shared" ref="T74:T75" si="46">R74-S74</f>
        <v>3500</v>
      </c>
      <c r="U74" s="135">
        <v>2500</v>
      </c>
      <c r="V74" s="135">
        <f>T74-U74</f>
        <v>1000</v>
      </c>
    </row>
    <row r="75" spans="1:22" s="81" customFormat="1" x14ac:dyDescent="0.2">
      <c r="A75" s="76"/>
      <c r="B75" s="74" t="s">
        <v>264</v>
      </c>
      <c r="C75" s="75">
        <v>7000</v>
      </c>
      <c r="D75" s="74">
        <v>2021</v>
      </c>
      <c r="E75" s="74">
        <v>4</v>
      </c>
      <c r="F75" s="75">
        <v>4</v>
      </c>
      <c r="G75" s="75"/>
      <c r="H75" s="75"/>
      <c r="I75" s="75"/>
      <c r="J75" s="75"/>
      <c r="L75" s="75"/>
      <c r="M75" s="75"/>
      <c r="N75" s="135"/>
      <c r="O75" s="135">
        <f t="shared" ref="O75:O76" si="47">M75</f>
        <v>0</v>
      </c>
      <c r="P75" s="135">
        <f t="shared" ref="P75:P76" si="48">N75-O75</f>
        <v>0</v>
      </c>
      <c r="Q75" s="135"/>
      <c r="R75" s="135">
        <v>7000</v>
      </c>
      <c r="S75" s="135">
        <v>1750</v>
      </c>
      <c r="T75" s="135">
        <f t="shared" si="46"/>
        <v>5250</v>
      </c>
      <c r="U75" s="135">
        <v>2500</v>
      </c>
      <c r="V75" s="135">
        <v>5000</v>
      </c>
    </row>
    <row r="76" spans="1:22" s="81" customFormat="1" x14ac:dyDescent="0.2">
      <c r="A76" s="76"/>
      <c r="B76" s="74" t="s">
        <v>264</v>
      </c>
      <c r="C76" s="75">
        <v>6500</v>
      </c>
      <c r="D76" s="74">
        <v>2022</v>
      </c>
      <c r="E76" s="74">
        <v>4</v>
      </c>
      <c r="F76" s="75">
        <v>4</v>
      </c>
      <c r="G76" s="75"/>
      <c r="H76" s="75"/>
      <c r="I76" s="75"/>
      <c r="J76" s="75"/>
      <c r="L76" s="75"/>
      <c r="M76" s="75"/>
      <c r="N76" s="135"/>
      <c r="O76" s="135">
        <f t="shared" si="47"/>
        <v>0</v>
      </c>
      <c r="P76" s="135">
        <f t="shared" si="48"/>
        <v>0</v>
      </c>
      <c r="Q76" s="135">
        <f t="shared" ref="Q76" si="49">O76</f>
        <v>0</v>
      </c>
      <c r="R76" s="135">
        <f t="shared" ref="R76" si="50">P76-Q76</f>
        <v>0</v>
      </c>
      <c r="S76" s="135"/>
      <c r="T76" s="135">
        <v>6500</v>
      </c>
      <c r="U76" s="135">
        <v>2375</v>
      </c>
      <c r="V76" s="135">
        <f>T76-U76</f>
        <v>4125</v>
      </c>
    </row>
    <row r="77" spans="1:22" s="81" customFormat="1" x14ac:dyDescent="0.2">
      <c r="A77" s="76"/>
      <c r="B77" s="74"/>
      <c r="C77" s="75"/>
      <c r="D77" s="74"/>
      <c r="E77" s="74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</row>
    <row r="78" spans="1:22" x14ac:dyDescent="0.2">
      <c r="A78" s="76"/>
      <c r="B78" s="86" t="s">
        <v>148</v>
      </c>
      <c r="C78" s="79">
        <f>SUM(C65:C77)</f>
        <v>64677</v>
      </c>
      <c r="D78" s="74"/>
      <c r="E78" s="74"/>
      <c r="F78" s="74"/>
      <c r="G78" s="79">
        <v>8426.75</v>
      </c>
      <c r="H78" s="79">
        <v>22650.75</v>
      </c>
      <c r="I78" s="79">
        <f t="shared" ref="I78:T78" si="51">SUM(I65:I77)</f>
        <v>9176.75</v>
      </c>
      <c r="J78" s="79">
        <f t="shared" si="51"/>
        <v>13474</v>
      </c>
      <c r="K78" s="79">
        <v>3268.25</v>
      </c>
      <c r="L78" s="79">
        <v>8241.25</v>
      </c>
      <c r="M78" s="79">
        <f t="shared" si="51"/>
        <v>4254.25</v>
      </c>
      <c r="N78" s="79">
        <f t="shared" si="51"/>
        <v>7513</v>
      </c>
      <c r="O78" s="79">
        <f t="shared" si="51"/>
        <v>2896.5</v>
      </c>
      <c r="P78" s="79">
        <f t="shared" si="51"/>
        <v>11616.5</v>
      </c>
      <c r="Q78" s="79">
        <f t="shared" si="51"/>
        <v>3617.5</v>
      </c>
      <c r="R78" s="79">
        <f t="shared" si="51"/>
        <v>14999</v>
      </c>
      <c r="S78" s="79">
        <f t="shared" si="51"/>
        <v>5367.5</v>
      </c>
      <c r="T78" s="79">
        <f t="shared" si="51"/>
        <v>16131.5</v>
      </c>
      <c r="U78" s="79"/>
      <c r="V78" s="79"/>
    </row>
    <row r="79" spans="1:22" x14ac:dyDescent="0.2">
      <c r="A79" s="76"/>
      <c r="B79" s="74"/>
      <c r="C79" s="75"/>
      <c r="D79" s="74"/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</row>
    <row r="80" spans="1:22" x14ac:dyDescent="0.2">
      <c r="A80" s="76"/>
      <c r="B80" s="74"/>
      <c r="C80" s="75"/>
      <c r="D80" s="74"/>
      <c r="E80" s="74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</row>
    <row r="81" spans="1:22" s="81" customFormat="1" x14ac:dyDescent="0.2">
      <c r="A81" s="76"/>
      <c r="B81" s="87" t="s">
        <v>128</v>
      </c>
      <c r="C81" s="75"/>
      <c r="D81" s="74"/>
      <c r="E81" s="74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</row>
    <row r="82" spans="1:22" s="81" customFormat="1" x14ac:dyDescent="0.2">
      <c r="A82" s="76"/>
      <c r="B82" s="74" t="s">
        <v>189</v>
      </c>
      <c r="C82" s="75">
        <v>3071</v>
      </c>
      <c r="D82" s="74">
        <v>2009</v>
      </c>
      <c r="E82" s="74">
        <v>10</v>
      </c>
      <c r="F82" s="75">
        <v>7</v>
      </c>
      <c r="G82" s="75">
        <v>307.10000000000002</v>
      </c>
      <c r="H82" s="75">
        <v>923.25428571428586</v>
      </c>
      <c r="I82" s="75">
        <v>307.10000000000002</v>
      </c>
      <c r="J82" s="75">
        <f>H82-I82</f>
        <v>616.15428571428583</v>
      </c>
      <c r="K82" s="75">
        <v>307.10000000000002</v>
      </c>
      <c r="L82" s="75">
        <v>309.05428571428581</v>
      </c>
      <c r="M82" s="75">
        <f>L82</f>
        <v>309.05428571428581</v>
      </c>
      <c r="N82" s="75">
        <f t="shared" ref="N82:T82" si="52">L82-M82</f>
        <v>0</v>
      </c>
      <c r="O82" s="75">
        <f>N82</f>
        <v>0</v>
      </c>
      <c r="P82" s="75">
        <f t="shared" si="52"/>
        <v>0</v>
      </c>
      <c r="Q82" s="75">
        <v>0</v>
      </c>
      <c r="R82" s="75">
        <f t="shared" si="52"/>
        <v>0</v>
      </c>
      <c r="S82" s="75">
        <f t="shared" si="52"/>
        <v>0</v>
      </c>
      <c r="T82" s="75">
        <f t="shared" si="52"/>
        <v>0</v>
      </c>
      <c r="U82" s="75"/>
      <c r="V82" s="75"/>
    </row>
    <row r="83" spans="1:22" s="81" customFormat="1" x14ac:dyDescent="0.2">
      <c r="A83" s="76"/>
      <c r="B83" s="74" t="s">
        <v>188</v>
      </c>
      <c r="C83" s="75">
        <v>2618</v>
      </c>
      <c r="D83" s="74">
        <v>2009</v>
      </c>
      <c r="E83" s="74">
        <v>10</v>
      </c>
      <c r="F83" s="75">
        <v>7</v>
      </c>
      <c r="G83" s="75">
        <v>261.8</v>
      </c>
      <c r="H83" s="75">
        <v>785.05714285714271</v>
      </c>
      <c r="I83" s="75">
        <v>261.8</v>
      </c>
      <c r="J83" s="75">
        <f>H83-I83</f>
        <v>523.25714285714275</v>
      </c>
      <c r="K83" s="75">
        <v>261.8</v>
      </c>
      <c r="L83" s="75">
        <v>261.45714285714274</v>
      </c>
      <c r="M83" s="75">
        <f>L83</f>
        <v>261.45714285714274</v>
      </c>
      <c r="N83" s="75">
        <f t="shared" ref="N83" si="53">L83-M83</f>
        <v>0</v>
      </c>
      <c r="O83" s="75">
        <f>N83</f>
        <v>0</v>
      </c>
      <c r="P83" s="75">
        <v>0</v>
      </c>
      <c r="Q83" s="75">
        <v>0</v>
      </c>
      <c r="R83" s="75">
        <f t="shared" ref="R83:T83" si="54">P83-Q83</f>
        <v>0</v>
      </c>
      <c r="S83" s="75">
        <f t="shared" si="54"/>
        <v>0</v>
      </c>
      <c r="T83" s="75">
        <f t="shared" si="54"/>
        <v>0</v>
      </c>
      <c r="U83" s="75"/>
      <c r="V83" s="75"/>
    </row>
    <row r="84" spans="1:22" s="81" customFormat="1" x14ac:dyDescent="0.2">
      <c r="A84" s="76"/>
      <c r="B84" s="74" t="s">
        <v>188</v>
      </c>
      <c r="C84" s="75">
        <v>1095</v>
      </c>
      <c r="D84" s="74">
        <v>2009</v>
      </c>
      <c r="E84" s="74">
        <v>10</v>
      </c>
      <c r="F84" s="75">
        <v>7</v>
      </c>
      <c r="G84" s="75">
        <v>109.5</v>
      </c>
      <c r="H84" s="75">
        <v>328.78571428571433</v>
      </c>
      <c r="I84" s="75">
        <v>109.5</v>
      </c>
      <c r="J84" s="75">
        <f>H84-I84</f>
        <v>219.28571428571433</v>
      </c>
      <c r="K84" s="75">
        <v>109.5</v>
      </c>
      <c r="L84" s="75">
        <v>109.78571428571433</v>
      </c>
      <c r="M84" s="75">
        <f>L84</f>
        <v>109.78571428571433</v>
      </c>
      <c r="N84" s="75">
        <f t="shared" ref="N84:T84" si="55">L84-M84</f>
        <v>0</v>
      </c>
      <c r="O84" s="75">
        <v>0</v>
      </c>
      <c r="P84" s="75">
        <f t="shared" si="55"/>
        <v>0</v>
      </c>
      <c r="Q84" s="75">
        <f t="shared" si="55"/>
        <v>0</v>
      </c>
      <c r="R84" s="75">
        <f t="shared" si="55"/>
        <v>0</v>
      </c>
      <c r="S84" s="75">
        <f t="shared" si="55"/>
        <v>0</v>
      </c>
      <c r="T84" s="75">
        <f t="shared" si="55"/>
        <v>0</v>
      </c>
      <c r="U84" s="75"/>
      <c r="V84" s="75"/>
    </row>
    <row r="85" spans="1:22" s="81" customFormat="1" x14ac:dyDescent="0.2">
      <c r="A85" s="76"/>
      <c r="B85" s="74"/>
      <c r="C85" s="75"/>
      <c r="D85" s="74"/>
      <c r="E85" s="74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</row>
    <row r="86" spans="1:22" s="81" customFormat="1" x14ac:dyDescent="0.2">
      <c r="A86" s="76"/>
      <c r="B86" s="86" t="s">
        <v>146</v>
      </c>
      <c r="C86" s="79">
        <f>SUM(C82:C84)</f>
        <v>6784</v>
      </c>
      <c r="D86" s="74"/>
      <c r="E86" s="74"/>
      <c r="F86" s="74"/>
      <c r="G86" s="79">
        <v>678.40000000000009</v>
      </c>
      <c r="H86" s="79">
        <v>2037.0971428571429</v>
      </c>
      <c r="I86" s="79">
        <f t="shared" ref="I86:J86" si="56">SUM(I82:I85)</f>
        <v>678.40000000000009</v>
      </c>
      <c r="J86" s="79">
        <f t="shared" si="56"/>
        <v>1358.6971428571428</v>
      </c>
      <c r="K86" s="79">
        <v>678.40000000000009</v>
      </c>
      <c r="L86" s="79">
        <v>680.29714285714283</v>
      </c>
      <c r="M86" s="79">
        <f>SUM(M82:M85)</f>
        <v>680.29714285714283</v>
      </c>
      <c r="N86" s="79">
        <f t="shared" ref="N86:T86" si="57">SUM(N82:N85)</f>
        <v>0</v>
      </c>
      <c r="O86" s="79">
        <f t="shared" si="57"/>
        <v>0</v>
      </c>
      <c r="P86" s="79">
        <f t="shared" si="57"/>
        <v>0</v>
      </c>
      <c r="Q86" s="79">
        <f t="shared" si="57"/>
        <v>0</v>
      </c>
      <c r="R86" s="79">
        <f t="shared" si="57"/>
        <v>0</v>
      </c>
      <c r="S86" s="79">
        <f t="shared" si="57"/>
        <v>0</v>
      </c>
      <c r="T86" s="79">
        <f t="shared" si="57"/>
        <v>0</v>
      </c>
      <c r="U86" s="79"/>
      <c r="V86" s="79"/>
    </row>
    <row r="87" spans="1:22" s="81" customFormat="1" x14ac:dyDescent="0.2">
      <c r="A87" s="76"/>
      <c r="B87" s="74"/>
      <c r="C87" s="75"/>
      <c r="D87" s="74"/>
      <c r="E87" s="74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</row>
    <row r="88" spans="1:22" x14ac:dyDescent="0.2">
      <c r="A88" s="76"/>
      <c r="B88" s="74"/>
      <c r="C88" s="75"/>
      <c r="D88" s="74"/>
      <c r="E88" s="74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</row>
    <row r="89" spans="1:22" x14ac:dyDescent="0.2">
      <c r="A89" s="76"/>
      <c r="B89" s="82" t="s">
        <v>187</v>
      </c>
      <c r="C89" s="83">
        <f>C19+C52+C61+C78+C86+C25</f>
        <v>209485</v>
      </c>
      <c r="D89" s="84"/>
      <c r="E89" s="84"/>
      <c r="F89" s="83" t="s">
        <v>0</v>
      </c>
      <c r="G89" s="83">
        <v>18409.114285714288</v>
      </c>
      <c r="H89" s="83">
        <v>46586.303650793649</v>
      </c>
      <c r="I89" s="83">
        <f t="shared" ref="I89:T89" si="58">I19+I52+I61+I78+I86+I25</f>
        <v>19054.054047619051</v>
      </c>
      <c r="J89" s="83">
        <f t="shared" si="58"/>
        <v>27532.249603174601</v>
      </c>
      <c r="K89" s="83">
        <f t="shared" si="58"/>
        <v>7587.3892857142846</v>
      </c>
      <c r="L89" s="83">
        <f t="shared" si="58"/>
        <v>17980.690317460318</v>
      </c>
      <c r="M89" s="83">
        <f t="shared" si="58"/>
        <v>8575.2864285714295</v>
      </c>
      <c r="N89" s="83">
        <f t="shared" si="58"/>
        <v>53080.403888888897</v>
      </c>
      <c r="O89" s="83">
        <f t="shared" si="58"/>
        <v>6786.125</v>
      </c>
      <c r="P89" s="83">
        <f t="shared" si="58"/>
        <v>59294.27888888889</v>
      </c>
      <c r="Q89" s="83">
        <f t="shared" si="58"/>
        <v>7977.1281746031736</v>
      </c>
      <c r="R89" s="83">
        <f t="shared" si="58"/>
        <v>61567.150714285715</v>
      </c>
      <c r="S89" s="83">
        <f t="shared" si="58"/>
        <v>9990.4892857142877</v>
      </c>
      <c r="T89" s="83">
        <f t="shared" si="58"/>
        <v>64576.661428571431</v>
      </c>
      <c r="U89" s="83"/>
      <c r="V89" s="83"/>
    </row>
    <row r="90" spans="1:22" x14ac:dyDescent="0.2">
      <c r="A90" s="76"/>
      <c r="B90" s="74"/>
      <c r="C90" s="91"/>
      <c r="D90" s="74"/>
      <c r="E90" s="74"/>
      <c r="F90" s="90"/>
      <c r="G90" s="90"/>
      <c r="H90" s="75"/>
      <c r="I90" s="90"/>
      <c r="J90" s="75"/>
      <c r="K90" s="90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</row>
    <row r="91" spans="1:22" x14ac:dyDescent="0.2">
      <c r="A91" s="76"/>
      <c r="B91" s="74"/>
      <c r="C91" s="91"/>
      <c r="D91" s="74"/>
      <c r="E91" s="74"/>
      <c r="F91" s="90"/>
      <c r="G91" s="90"/>
      <c r="H91" s="75"/>
      <c r="I91" s="90"/>
      <c r="J91" s="75"/>
      <c r="K91" s="90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</row>
    <row r="92" spans="1:22" x14ac:dyDescent="0.2">
      <c r="A92" s="76"/>
      <c r="B92" s="94" t="s">
        <v>186</v>
      </c>
      <c r="C92" s="91"/>
      <c r="D92" s="74"/>
      <c r="E92" s="74"/>
      <c r="F92" s="90"/>
      <c r="G92" s="90"/>
      <c r="H92" s="75"/>
      <c r="I92" s="90"/>
      <c r="J92" s="75"/>
      <c r="K92" s="90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</row>
    <row r="93" spans="1:22" x14ac:dyDescent="0.2">
      <c r="A93" s="76"/>
      <c r="B93" s="74"/>
      <c r="C93" s="91"/>
      <c r="D93" s="74"/>
      <c r="E93" s="74"/>
      <c r="F93" s="90"/>
      <c r="G93" s="90"/>
      <c r="H93" s="75"/>
      <c r="I93" s="90"/>
      <c r="J93" s="75"/>
      <c r="K93" s="90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</row>
    <row r="94" spans="1:22" x14ac:dyDescent="0.2">
      <c r="A94" s="76"/>
      <c r="B94" s="87" t="s">
        <v>185</v>
      </c>
      <c r="C94" s="91"/>
      <c r="D94" s="74"/>
      <c r="E94" s="74"/>
      <c r="F94" s="90"/>
      <c r="G94" s="90"/>
      <c r="H94" s="75"/>
      <c r="I94" s="90"/>
      <c r="J94" s="75"/>
      <c r="K94" s="90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</row>
    <row r="95" spans="1:22" x14ac:dyDescent="0.2">
      <c r="A95" s="76">
        <v>45</v>
      </c>
      <c r="B95" s="74" t="s">
        <v>183</v>
      </c>
      <c r="C95" s="75">
        <v>0</v>
      </c>
      <c r="D95" s="74">
        <v>2001</v>
      </c>
      <c r="E95" s="74">
        <v>15</v>
      </c>
      <c r="F95" s="75">
        <v>4</v>
      </c>
      <c r="G95" s="75">
        <v>486</v>
      </c>
      <c r="H95" s="77">
        <v>0</v>
      </c>
      <c r="I95" s="75">
        <v>0</v>
      </c>
      <c r="J95" s="75">
        <f t="shared" ref="J95:J103" si="59">H95-I95</f>
        <v>0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5">
        <v>0</v>
      </c>
      <c r="Q95" s="75">
        <v>0</v>
      </c>
      <c r="R95" s="75">
        <v>0</v>
      </c>
      <c r="S95" s="75">
        <v>0</v>
      </c>
      <c r="T95" s="75">
        <v>0</v>
      </c>
      <c r="U95" s="75"/>
      <c r="V95" s="75"/>
    </row>
    <row r="96" spans="1:22" x14ac:dyDescent="0.2">
      <c r="A96" s="76">
        <v>13</v>
      </c>
      <c r="B96" s="74" t="s">
        <v>182</v>
      </c>
      <c r="C96" s="75">
        <v>0</v>
      </c>
      <c r="D96" s="74">
        <v>2001</v>
      </c>
      <c r="E96" s="74">
        <v>15</v>
      </c>
      <c r="F96" s="75">
        <v>4</v>
      </c>
      <c r="G96" s="75">
        <v>82.5</v>
      </c>
      <c r="H96" s="77">
        <v>0</v>
      </c>
      <c r="I96" s="75">
        <v>0</v>
      </c>
      <c r="J96" s="75">
        <f t="shared" si="59"/>
        <v>0</v>
      </c>
      <c r="K96" s="75">
        <v>0</v>
      </c>
      <c r="L96" s="75">
        <v>0</v>
      </c>
      <c r="M96" s="75">
        <v>0</v>
      </c>
      <c r="N96" s="75">
        <v>0</v>
      </c>
      <c r="O96" s="75">
        <v>0</v>
      </c>
      <c r="P96" s="75">
        <v>0</v>
      </c>
      <c r="Q96" s="75">
        <v>0</v>
      </c>
      <c r="R96" s="75">
        <v>0</v>
      </c>
      <c r="S96" s="75">
        <v>0</v>
      </c>
      <c r="T96" s="75">
        <v>0</v>
      </c>
      <c r="U96" s="75"/>
      <c r="V96" s="75"/>
    </row>
    <row r="97" spans="1:22" x14ac:dyDescent="0.2">
      <c r="A97" s="76">
        <v>6</v>
      </c>
      <c r="B97" s="74" t="s">
        <v>181</v>
      </c>
      <c r="C97" s="75">
        <v>0</v>
      </c>
      <c r="D97" s="74">
        <v>2001</v>
      </c>
      <c r="E97" s="74">
        <v>15</v>
      </c>
      <c r="F97" s="75">
        <v>4</v>
      </c>
      <c r="G97" s="75">
        <v>82.5</v>
      </c>
      <c r="H97" s="77">
        <v>0</v>
      </c>
      <c r="I97" s="75">
        <v>0</v>
      </c>
      <c r="J97" s="75">
        <f t="shared" si="59"/>
        <v>0</v>
      </c>
      <c r="K97" s="75">
        <v>0</v>
      </c>
      <c r="L97" s="75">
        <v>0</v>
      </c>
      <c r="M97" s="75">
        <v>0</v>
      </c>
      <c r="N97" s="75">
        <v>0</v>
      </c>
      <c r="O97" s="75">
        <v>0</v>
      </c>
      <c r="P97" s="75">
        <v>0</v>
      </c>
      <c r="Q97" s="75">
        <v>0</v>
      </c>
      <c r="R97" s="75">
        <v>0</v>
      </c>
      <c r="S97" s="75">
        <v>0</v>
      </c>
      <c r="T97" s="75">
        <v>0</v>
      </c>
      <c r="U97" s="75"/>
      <c r="V97" s="75"/>
    </row>
    <row r="98" spans="1:22" x14ac:dyDescent="0.2">
      <c r="A98" s="76">
        <v>2</v>
      </c>
      <c r="B98" s="74" t="s">
        <v>180</v>
      </c>
      <c r="C98" s="75">
        <v>0</v>
      </c>
      <c r="D98" s="74">
        <v>2001</v>
      </c>
      <c r="E98" s="74">
        <v>15</v>
      </c>
      <c r="F98" s="75">
        <v>4</v>
      </c>
      <c r="G98" s="75">
        <v>80</v>
      </c>
      <c r="H98" s="77">
        <v>0</v>
      </c>
      <c r="I98" s="75">
        <v>0</v>
      </c>
      <c r="J98" s="75">
        <f t="shared" si="59"/>
        <v>0</v>
      </c>
      <c r="K98" s="75">
        <v>0</v>
      </c>
      <c r="L98" s="75">
        <v>0</v>
      </c>
      <c r="M98" s="75">
        <v>0</v>
      </c>
      <c r="N98" s="75">
        <v>0</v>
      </c>
      <c r="O98" s="75">
        <v>0</v>
      </c>
      <c r="P98" s="75">
        <v>0</v>
      </c>
      <c r="Q98" s="75">
        <v>0</v>
      </c>
      <c r="R98" s="75">
        <v>0</v>
      </c>
      <c r="S98" s="75">
        <v>0</v>
      </c>
      <c r="T98" s="75">
        <v>0</v>
      </c>
      <c r="U98" s="75"/>
      <c r="V98" s="75"/>
    </row>
    <row r="99" spans="1:22" x14ac:dyDescent="0.2">
      <c r="A99" s="76">
        <v>7</v>
      </c>
      <c r="B99" s="74" t="s">
        <v>179</v>
      </c>
      <c r="C99" s="75">
        <v>3318</v>
      </c>
      <c r="D99" s="74">
        <v>2002</v>
      </c>
      <c r="E99" s="74">
        <v>15</v>
      </c>
      <c r="F99" s="75">
        <v>5</v>
      </c>
      <c r="G99" s="75">
        <v>221.4</v>
      </c>
      <c r="H99" s="75">
        <v>221.40000000000006</v>
      </c>
      <c r="I99" s="75">
        <v>221.4</v>
      </c>
      <c r="J99" s="75">
        <f t="shared" si="59"/>
        <v>0</v>
      </c>
      <c r="K99" s="75">
        <v>0</v>
      </c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</v>
      </c>
      <c r="R99" s="75">
        <v>0</v>
      </c>
      <c r="S99" s="75">
        <v>0</v>
      </c>
      <c r="T99" s="75">
        <v>0</v>
      </c>
      <c r="U99" s="75"/>
      <c r="V99" s="75"/>
    </row>
    <row r="100" spans="1:22" x14ac:dyDescent="0.2">
      <c r="A100" s="76">
        <v>6</v>
      </c>
      <c r="B100" s="74" t="s">
        <v>178</v>
      </c>
      <c r="C100" s="75">
        <v>1254</v>
      </c>
      <c r="D100" s="74">
        <v>2002</v>
      </c>
      <c r="E100" s="74">
        <v>15</v>
      </c>
      <c r="F100" s="75">
        <v>5</v>
      </c>
      <c r="G100" s="75">
        <v>83.6</v>
      </c>
      <c r="H100" s="75">
        <v>83.6</v>
      </c>
      <c r="I100" s="75">
        <v>83.6</v>
      </c>
      <c r="J100" s="75">
        <f t="shared" si="59"/>
        <v>0</v>
      </c>
      <c r="K100" s="75">
        <v>0</v>
      </c>
      <c r="L100" s="75">
        <v>0</v>
      </c>
      <c r="M100" s="75">
        <v>0</v>
      </c>
      <c r="N100" s="75">
        <v>0</v>
      </c>
      <c r="O100" s="75">
        <v>0</v>
      </c>
      <c r="P100" s="75">
        <v>0</v>
      </c>
      <c r="Q100" s="75">
        <v>0</v>
      </c>
      <c r="R100" s="75">
        <v>0</v>
      </c>
      <c r="S100" s="75">
        <v>0</v>
      </c>
      <c r="T100" s="75">
        <v>0</v>
      </c>
      <c r="U100" s="75"/>
      <c r="V100" s="75"/>
    </row>
    <row r="101" spans="1:22" x14ac:dyDescent="0.2">
      <c r="A101" s="76">
        <v>7</v>
      </c>
      <c r="B101" s="74" t="s">
        <v>177</v>
      </c>
      <c r="C101" s="75">
        <v>1400</v>
      </c>
      <c r="D101" s="74">
        <v>2002</v>
      </c>
      <c r="E101" s="74">
        <v>15</v>
      </c>
      <c r="F101" s="75">
        <v>5</v>
      </c>
      <c r="G101" s="75">
        <v>93.6</v>
      </c>
      <c r="H101" s="75">
        <v>93.599999999999966</v>
      </c>
      <c r="I101" s="75">
        <v>93.6</v>
      </c>
      <c r="J101" s="75">
        <f t="shared" si="59"/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5">
        <v>0</v>
      </c>
      <c r="Q101" s="75">
        <v>0</v>
      </c>
      <c r="R101" s="75">
        <v>0</v>
      </c>
      <c r="S101" s="75">
        <v>0</v>
      </c>
      <c r="T101" s="75">
        <v>0</v>
      </c>
      <c r="U101" s="75"/>
      <c r="V101" s="75"/>
    </row>
    <row r="102" spans="1:22" x14ac:dyDescent="0.2">
      <c r="A102" s="76">
        <v>2</v>
      </c>
      <c r="B102" s="74" t="s">
        <v>176</v>
      </c>
      <c r="C102" s="75">
        <v>1096</v>
      </c>
      <c r="D102" s="74">
        <v>2002</v>
      </c>
      <c r="E102" s="74">
        <v>15</v>
      </c>
      <c r="F102" s="75">
        <v>5</v>
      </c>
      <c r="G102" s="75">
        <v>73.2</v>
      </c>
      <c r="H102" s="75">
        <v>73.200000000000031</v>
      </c>
      <c r="I102" s="75">
        <v>73.2</v>
      </c>
      <c r="J102" s="75">
        <f t="shared" si="59"/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0</v>
      </c>
      <c r="P102" s="75">
        <v>0</v>
      </c>
      <c r="Q102" s="75">
        <v>0</v>
      </c>
      <c r="R102" s="75">
        <v>0</v>
      </c>
      <c r="S102" s="75">
        <v>0</v>
      </c>
      <c r="T102" s="75">
        <v>0</v>
      </c>
      <c r="U102" s="75"/>
      <c r="V102" s="75"/>
    </row>
    <row r="103" spans="1:22" x14ac:dyDescent="0.2">
      <c r="A103" s="76"/>
      <c r="B103" s="74" t="s">
        <v>175</v>
      </c>
      <c r="C103" s="75">
        <v>1502</v>
      </c>
      <c r="D103" s="74">
        <v>2010</v>
      </c>
      <c r="E103" s="74">
        <v>15</v>
      </c>
      <c r="F103" s="75">
        <v>12</v>
      </c>
      <c r="G103" s="75">
        <v>107.33333333333333</v>
      </c>
      <c r="H103" s="75">
        <v>858.66666666666674</v>
      </c>
      <c r="I103" s="75">
        <v>100.13333333333334</v>
      </c>
      <c r="J103" s="75">
        <f t="shared" si="59"/>
        <v>758.53333333333342</v>
      </c>
      <c r="K103" s="75">
        <v>100.13333333333334</v>
      </c>
      <c r="L103" s="75">
        <v>658.40000000000009</v>
      </c>
      <c r="M103" s="75">
        <v>100.13333333333334</v>
      </c>
      <c r="N103" s="75">
        <f t="shared" ref="N103" si="60">L103-M103</f>
        <v>558.26666666666677</v>
      </c>
      <c r="O103" s="75">
        <v>100.13333333333334</v>
      </c>
      <c r="P103" s="75">
        <f t="shared" ref="P103:P104" si="61">N103-O103</f>
        <v>458.13333333333344</v>
      </c>
      <c r="Q103" s="75">
        <v>100.13333333333334</v>
      </c>
      <c r="R103" s="75">
        <f t="shared" ref="R103:R104" si="62">P103-Q103</f>
        <v>358.00000000000011</v>
      </c>
      <c r="S103" s="75">
        <v>100.13333333333334</v>
      </c>
      <c r="T103" s="75">
        <f t="shared" ref="T103:T104" si="63">R103-S103</f>
        <v>257.86666666666679</v>
      </c>
      <c r="U103" s="75"/>
      <c r="V103" s="75"/>
    </row>
    <row r="104" spans="1:22" x14ac:dyDescent="0.2">
      <c r="A104" s="76"/>
      <c r="B104" s="74" t="s">
        <v>263</v>
      </c>
      <c r="C104" s="75">
        <v>33452</v>
      </c>
      <c r="D104" s="74">
        <v>2019</v>
      </c>
      <c r="E104" s="74">
        <v>15</v>
      </c>
      <c r="F104" s="75"/>
      <c r="G104" s="75"/>
      <c r="H104" s="75"/>
      <c r="I104" s="75"/>
      <c r="J104" s="75"/>
      <c r="K104" s="75"/>
      <c r="L104" s="75">
        <v>0</v>
      </c>
      <c r="M104" s="75">
        <f>K104</f>
        <v>0</v>
      </c>
      <c r="N104" s="75">
        <f>C104</f>
        <v>33452</v>
      </c>
      <c r="O104" s="75">
        <f>C104/E104</f>
        <v>2230.1333333333332</v>
      </c>
      <c r="P104" s="75">
        <f t="shared" si="61"/>
        <v>31221.866666666669</v>
      </c>
      <c r="Q104" s="75">
        <f t="shared" ref="Q104" si="64">O104</f>
        <v>2230.1333333333332</v>
      </c>
      <c r="R104" s="75">
        <f t="shared" si="62"/>
        <v>28991.733333333337</v>
      </c>
      <c r="S104" s="75">
        <f t="shared" ref="S104" si="65">Q104</f>
        <v>2230.1333333333332</v>
      </c>
      <c r="T104" s="75">
        <f t="shared" si="63"/>
        <v>26761.600000000006</v>
      </c>
      <c r="U104" s="75"/>
      <c r="V104" s="75"/>
    </row>
    <row r="105" spans="1:22" x14ac:dyDescent="0.2">
      <c r="A105" s="76"/>
      <c r="B105" s="74"/>
      <c r="C105" s="75"/>
      <c r="D105" s="74"/>
      <c r="E105" s="74"/>
      <c r="F105" s="75"/>
      <c r="G105" s="75">
        <v>0</v>
      </c>
      <c r="H105" s="75"/>
      <c r="I105" s="75" t="s">
        <v>0</v>
      </c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</row>
    <row r="106" spans="1:22" x14ac:dyDescent="0.2">
      <c r="A106" s="76"/>
      <c r="B106" s="86" t="s">
        <v>174</v>
      </c>
      <c r="C106" s="79">
        <f>SUM(C95:C105)</f>
        <v>42022</v>
      </c>
      <c r="D106" s="74"/>
      <c r="E106" s="74"/>
      <c r="F106" s="74"/>
      <c r="G106" s="79">
        <v>1310.1333333333332</v>
      </c>
      <c r="H106" s="79">
        <v>1330.4666666666667</v>
      </c>
      <c r="I106" s="79">
        <f t="shared" ref="I106:R106" si="66">SUM(I95:I105)</f>
        <v>571.93333333333339</v>
      </c>
      <c r="J106" s="79">
        <f t="shared" si="66"/>
        <v>758.53333333333342</v>
      </c>
      <c r="K106" s="79">
        <v>100.13333333333334</v>
      </c>
      <c r="L106" s="79">
        <v>658.40000000000009</v>
      </c>
      <c r="M106" s="79">
        <f t="shared" si="66"/>
        <v>100.13333333333334</v>
      </c>
      <c r="N106" s="79">
        <f t="shared" si="66"/>
        <v>34010.26666666667</v>
      </c>
      <c r="O106" s="79">
        <f t="shared" si="66"/>
        <v>2330.2666666666664</v>
      </c>
      <c r="P106" s="79">
        <f t="shared" si="66"/>
        <v>31680.000000000004</v>
      </c>
      <c r="Q106" s="79">
        <f t="shared" si="66"/>
        <v>2330.2666666666664</v>
      </c>
      <c r="R106" s="79">
        <f t="shared" si="66"/>
        <v>29349.733333333337</v>
      </c>
      <c r="S106" s="79">
        <f>SUM(S95:S105)</f>
        <v>2330.2666666666664</v>
      </c>
      <c r="T106" s="79">
        <f>SUM(T95:T105)</f>
        <v>27019.466666666674</v>
      </c>
      <c r="U106" s="79"/>
      <c r="V106" s="79"/>
    </row>
    <row r="107" spans="1:22" x14ac:dyDescent="0.2">
      <c r="A107" s="76"/>
      <c r="B107" s="93"/>
      <c r="C107" s="85"/>
      <c r="D107" s="74"/>
      <c r="E107" s="74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3.15" customHeight="1" x14ac:dyDescent="0.2">
      <c r="A108" s="76"/>
      <c r="B108" s="74"/>
      <c r="C108" s="85"/>
      <c r="D108" s="74"/>
      <c r="E108" s="74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</row>
    <row r="109" spans="1:22" x14ac:dyDescent="0.2">
      <c r="A109" s="76"/>
      <c r="B109" s="87" t="s">
        <v>139</v>
      </c>
      <c r="C109" s="91"/>
      <c r="D109" s="74"/>
      <c r="E109" s="74"/>
      <c r="F109" s="90"/>
      <c r="G109" s="90"/>
      <c r="H109" s="75"/>
      <c r="I109" s="90"/>
      <c r="J109" s="75"/>
      <c r="K109" s="90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</row>
    <row r="110" spans="1:22" x14ac:dyDescent="0.2">
      <c r="A110" s="76"/>
      <c r="B110" s="74" t="s">
        <v>173</v>
      </c>
      <c r="C110" s="85">
        <v>5488</v>
      </c>
      <c r="D110" s="74">
        <v>2009</v>
      </c>
      <c r="E110" s="74">
        <v>8</v>
      </c>
      <c r="F110" s="75">
        <v>5</v>
      </c>
      <c r="G110" s="75">
        <v>686</v>
      </c>
      <c r="H110" s="75">
        <v>686</v>
      </c>
      <c r="I110" s="75">
        <v>686</v>
      </c>
      <c r="J110" s="75">
        <f t="shared" ref="J110:J122" si="67">H110-I110</f>
        <v>0</v>
      </c>
      <c r="K110" s="75">
        <v>0</v>
      </c>
      <c r="L110" s="75">
        <v>0</v>
      </c>
      <c r="M110" s="75">
        <f t="shared" ref="M110:M114" si="68">K110-L110</f>
        <v>0</v>
      </c>
      <c r="N110" s="75">
        <f t="shared" ref="N110:N122" si="69">L110-M110</f>
        <v>0</v>
      </c>
      <c r="O110" s="75">
        <f t="shared" ref="O110:O114" si="70">M110-N110</f>
        <v>0</v>
      </c>
      <c r="P110" s="75">
        <f t="shared" ref="P110:P122" si="71">N110-O110</f>
        <v>0</v>
      </c>
      <c r="Q110" s="75">
        <f t="shared" ref="Q110:Q120" si="72">O110-P110</f>
        <v>0</v>
      </c>
      <c r="R110" s="75">
        <f t="shared" ref="R110:R122" si="73">P110-Q110</f>
        <v>0</v>
      </c>
      <c r="S110" s="75">
        <f t="shared" ref="S110:S122" si="74">Q110-R110</f>
        <v>0</v>
      </c>
      <c r="T110" s="75">
        <f t="shared" ref="T110:T122" si="75">R110-S110</f>
        <v>0</v>
      </c>
      <c r="U110" s="75"/>
      <c r="V110" s="75"/>
    </row>
    <row r="111" spans="1:22" x14ac:dyDescent="0.2">
      <c r="A111" s="76"/>
      <c r="B111" s="74" t="s">
        <v>172</v>
      </c>
      <c r="C111" s="85">
        <v>1359</v>
      </c>
      <c r="D111" s="74">
        <v>2010</v>
      </c>
      <c r="E111" s="74">
        <v>8</v>
      </c>
      <c r="F111" s="75">
        <v>5</v>
      </c>
      <c r="G111" s="75">
        <v>194.2</v>
      </c>
      <c r="H111" s="75">
        <v>194.19999999999993</v>
      </c>
      <c r="I111" s="75">
        <v>194.2</v>
      </c>
      <c r="J111" s="75">
        <f t="shared" si="67"/>
        <v>0</v>
      </c>
      <c r="K111" s="75">
        <v>0</v>
      </c>
      <c r="L111" s="75">
        <v>0</v>
      </c>
      <c r="M111" s="75">
        <f t="shared" si="68"/>
        <v>0</v>
      </c>
      <c r="N111" s="75">
        <f t="shared" si="69"/>
        <v>0</v>
      </c>
      <c r="O111" s="75">
        <f t="shared" si="70"/>
        <v>0</v>
      </c>
      <c r="P111" s="75">
        <f t="shared" si="71"/>
        <v>0</v>
      </c>
      <c r="Q111" s="75">
        <f t="shared" si="72"/>
        <v>0</v>
      </c>
      <c r="R111" s="75">
        <f t="shared" si="73"/>
        <v>0</v>
      </c>
      <c r="S111" s="75">
        <f t="shared" si="74"/>
        <v>0</v>
      </c>
      <c r="T111" s="75">
        <f t="shared" si="75"/>
        <v>0</v>
      </c>
      <c r="U111" s="75"/>
      <c r="V111" s="75"/>
    </row>
    <row r="112" spans="1:22" x14ac:dyDescent="0.2">
      <c r="A112" s="76"/>
      <c r="B112" s="74" t="s">
        <v>171</v>
      </c>
      <c r="C112" s="85">
        <v>9626</v>
      </c>
      <c r="D112" s="74">
        <v>2010</v>
      </c>
      <c r="E112" s="74">
        <v>8</v>
      </c>
      <c r="F112" s="75">
        <v>5</v>
      </c>
      <c r="G112" s="75">
        <v>1375.2</v>
      </c>
      <c r="H112" s="75">
        <v>1370.8799999999999</v>
      </c>
      <c r="I112" s="75">
        <v>1371</v>
      </c>
      <c r="J112" s="75">
        <f t="shared" si="67"/>
        <v>-0.12000000000011823</v>
      </c>
      <c r="K112" s="75">
        <v>0</v>
      </c>
      <c r="L112" s="75">
        <v>-0.12000000000011823</v>
      </c>
      <c r="M112" s="75">
        <f t="shared" si="68"/>
        <v>0.12000000000011823</v>
      </c>
      <c r="N112" s="75">
        <f t="shared" si="69"/>
        <v>-0.24000000000023647</v>
      </c>
      <c r="O112" s="75">
        <v>0</v>
      </c>
      <c r="P112" s="75">
        <f t="shared" si="71"/>
        <v>-0.24000000000023647</v>
      </c>
      <c r="Q112" s="75">
        <v>0</v>
      </c>
      <c r="R112" s="75">
        <f t="shared" si="73"/>
        <v>-0.24000000000023647</v>
      </c>
      <c r="S112" s="75">
        <f t="shared" si="74"/>
        <v>0.24000000000023647</v>
      </c>
      <c r="T112" s="75">
        <f t="shared" si="75"/>
        <v>-0.48000000000047294</v>
      </c>
      <c r="U112" s="75"/>
      <c r="V112" s="75"/>
    </row>
    <row r="113" spans="1:22" x14ac:dyDescent="0.2">
      <c r="A113" s="76"/>
      <c r="B113" s="74" t="s">
        <v>170</v>
      </c>
      <c r="C113" s="85">
        <v>0</v>
      </c>
      <c r="D113" s="74">
        <v>2010</v>
      </c>
      <c r="E113" s="74">
        <v>8</v>
      </c>
      <c r="F113" s="75">
        <v>4</v>
      </c>
      <c r="G113" s="75">
        <v>571.5</v>
      </c>
      <c r="H113" s="75">
        <v>0</v>
      </c>
      <c r="I113" s="75">
        <v>0</v>
      </c>
      <c r="J113" s="75">
        <f t="shared" si="67"/>
        <v>0</v>
      </c>
      <c r="K113" s="75">
        <v>0</v>
      </c>
      <c r="L113" s="75">
        <v>0</v>
      </c>
      <c r="M113" s="75">
        <f t="shared" si="68"/>
        <v>0</v>
      </c>
      <c r="N113" s="75">
        <f t="shared" si="69"/>
        <v>0</v>
      </c>
      <c r="O113" s="75">
        <f t="shared" si="70"/>
        <v>0</v>
      </c>
      <c r="P113" s="75">
        <f t="shared" si="71"/>
        <v>0</v>
      </c>
      <c r="Q113" s="75">
        <f t="shared" si="72"/>
        <v>0</v>
      </c>
      <c r="R113" s="75">
        <f t="shared" si="73"/>
        <v>0</v>
      </c>
      <c r="S113" s="75">
        <f t="shared" si="74"/>
        <v>0</v>
      </c>
      <c r="T113" s="75">
        <f t="shared" si="75"/>
        <v>0</v>
      </c>
      <c r="U113" s="75"/>
      <c r="V113" s="75"/>
    </row>
    <row r="114" spans="1:22" x14ac:dyDescent="0.2">
      <c r="A114" s="76"/>
      <c r="B114" s="74" t="s">
        <v>169</v>
      </c>
      <c r="C114" s="85">
        <v>0</v>
      </c>
      <c r="D114" s="74">
        <v>2010</v>
      </c>
      <c r="E114" s="74">
        <v>8</v>
      </c>
      <c r="F114" s="75">
        <v>4</v>
      </c>
      <c r="G114" s="75">
        <v>171</v>
      </c>
      <c r="H114" s="75">
        <v>0</v>
      </c>
      <c r="I114" s="75">
        <v>0</v>
      </c>
      <c r="J114" s="75">
        <f t="shared" si="67"/>
        <v>0</v>
      </c>
      <c r="K114" s="75">
        <v>0</v>
      </c>
      <c r="L114" s="75">
        <v>0</v>
      </c>
      <c r="M114" s="75">
        <f t="shared" si="68"/>
        <v>0</v>
      </c>
      <c r="N114" s="75">
        <f t="shared" si="69"/>
        <v>0</v>
      </c>
      <c r="O114" s="75">
        <f t="shared" si="70"/>
        <v>0</v>
      </c>
      <c r="P114" s="75">
        <f t="shared" si="71"/>
        <v>0</v>
      </c>
      <c r="Q114" s="75">
        <f t="shared" si="72"/>
        <v>0</v>
      </c>
      <c r="R114" s="75">
        <f t="shared" si="73"/>
        <v>0</v>
      </c>
      <c r="S114" s="75">
        <f t="shared" si="74"/>
        <v>0</v>
      </c>
      <c r="T114" s="75">
        <f t="shared" si="75"/>
        <v>0</v>
      </c>
      <c r="U114" s="75"/>
      <c r="V114" s="75"/>
    </row>
    <row r="115" spans="1:22" x14ac:dyDescent="0.2">
      <c r="A115" s="76"/>
      <c r="B115" s="74" t="s">
        <v>168</v>
      </c>
      <c r="C115" s="85">
        <v>3412</v>
      </c>
      <c r="D115" s="74">
        <v>2011</v>
      </c>
      <c r="E115" s="74">
        <v>8</v>
      </c>
      <c r="F115" s="75">
        <v>7</v>
      </c>
      <c r="G115" s="75">
        <v>426.57142857142856</v>
      </c>
      <c r="H115" s="75">
        <v>1279.7142857142862</v>
      </c>
      <c r="I115" s="75">
        <v>426.5</v>
      </c>
      <c r="J115" s="75">
        <f t="shared" si="67"/>
        <v>853.21428571428623</v>
      </c>
      <c r="K115" s="75">
        <v>426.5</v>
      </c>
      <c r="L115" s="75">
        <v>426.71428571428623</v>
      </c>
      <c r="M115" s="75">
        <f>L115</f>
        <v>426.71428571428623</v>
      </c>
      <c r="N115" s="75">
        <f t="shared" si="69"/>
        <v>0</v>
      </c>
      <c r="O115" s="75">
        <f>N115</f>
        <v>0</v>
      </c>
      <c r="P115" s="75">
        <v>0</v>
      </c>
      <c r="Q115" s="75">
        <v>0</v>
      </c>
      <c r="R115" s="75">
        <f t="shared" si="73"/>
        <v>0</v>
      </c>
      <c r="S115" s="75">
        <v>0</v>
      </c>
      <c r="T115" s="75">
        <f t="shared" si="75"/>
        <v>0</v>
      </c>
      <c r="U115" s="75"/>
      <c r="V115" s="75"/>
    </row>
    <row r="116" spans="1:22" x14ac:dyDescent="0.2">
      <c r="A116" s="76"/>
      <c r="B116" s="74" t="s">
        <v>167</v>
      </c>
      <c r="C116" s="85">
        <v>3171</v>
      </c>
      <c r="D116" s="74">
        <v>2011</v>
      </c>
      <c r="E116" s="74">
        <v>8</v>
      </c>
      <c r="F116" s="75">
        <v>7</v>
      </c>
      <c r="G116" s="75">
        <v>396.42857142857144</v>
      </c>
      <c r="H116" s="75">
        <v>1189.2857142857138</v>
      </c>
      <c r="I116" s="75">
        <v>396.375</v>
      </c>
      <c r="J116" s="75">
        <f t="shared" si="67"/>
        <v>792.91071428571377</v>
      </c>
      <c r="K116" s="75">
        <v>396.375</v>
      </c>
      <c r="L116" s="75">
        <v>396.53571428571377</v>
      </c>
      <c r="M116" s="75">
        <f t="shared" ref="M116:M120" si="76">L116</f>
        <v>396.53571428571377</v>
      </c>
      <c r="N116" s="75">
        <f t="shared" si="69"/>
        <v>0</v>
      </c>
      <c r="O116" s="75">
        <f>N116</f>
        <v>0</v>
      </c>
      <c r="P116" s="75">
        <f t="shared" ref="P116" si="77">N116-O116</f>
        <v>0</v>
      </c>
      <c r="Q116" s="75">
        <v>0</v>
      </c>
      <c r="R116" s="75">
        <f t="shared" si="73"/>
        <v>0</v>
      </c>
      <c r="S116" s="75">
        <f t="shared" si="74"/>
        <v>0</v>
      </c>
      <c r="T116" s="75">
        <f t="shared" si="75"/>
        <v>0</v>
      </c>
      <c r="U116" s="75"/>
      <c r="V116" s="75"/>
    </row>
    <row r="117" spans="1:22" x14ac:dyDescent="0.2">
      <c r="A117" s="76"/>
      <c r="B117" s="74" t="s">
        <v>166</v>
      </c>
      <c r="C117" s="85">
        <v>3186</v>
      </c>
      <c r="D117" s="74">
        <v>2011</v>
      </c>
      <c r="E117" s="74">
        <v>8</v>
      </c>
      <c r="F117" s="75">
        <v>7</v>
      </c>
      <c r="G117" s="75">
        <v>398.28571428571428</v>
      </c>
      <c r="H117" s="75">
        <v>1194.8571428571431</v>
      </c>
      <c r="I117" s="75">
        <v>398.25</v>
      </c>
      <c r="J117" s="75">
        <f t="shared" si="67"/>
        <v>796.60714285714312</v>
      </c>
      <c r="K117" s="75">
        <v>398.25</v>
      </c>
      <c r="L117" s="75">
        <v>398.35714285714312</v>
      </c>
      <c r="M117" s="75">
        <f t="shared" si="76"/>
        <v>398.35714285714312</v>
      </c>
      <c r="N117" s="75">
        <f t="shared" si="69"/>
        <v>0</v>
      </c>
      <c r="O117" s="75">
        <f>N117</f>
        <v>0</v>
      </c>
      <c r="P117" s="75">
        <f t="shared" si="71"/>
        <v>0</v>
      </c>
      <c r="Q117" s="75">
        <f t="shared" si="72"/>
        <v>0</v>
      </c>
      <c r="R117" s="75">
        <f t="shared" si="73"/>
        <v>0</v>
      </c>
      <c r="S117" s="75">
        <f t="shared" si="74"/>
        <v>0</v>
      </c>
      <c r="T117" s="75">
        <f t="shared" si="75"/>
        <v>0</v>
      </c>
      <c r="U117" s="75"/>
      <c r="V117" s="75"/>
    </row>
    <row r="118" spans="1:22" x14ac:dyDescent="0.2">
      <c r="A118" s="76"/>
      <c r="B118" s="74" t="s">
        <v>165</v>
      </c>
      <c r="C118" s="85">
        <v>5800</v>
      </c>
      <c r="D118" s="74">
        <v>2011</v>
      </c>
      <c r="E118" s="74">
        <v>8</v>
      </c>
      <c r="F118" s="75">
        <v>7</v>
      </c>
      <c r="G118" s="75">
        <v>725</v>
      </c>
      <c r="H118" s="75">
        <v>2175</v>
      </c>
      <c r="I118" s="75">
        <v>725</v>
      </c>
      <c r="J118" s="75">
        <f t="shared" si="67"/>
        <v>1450</v>
      </c>
      <c r="K118" s="75">
        <v>725</v>
      </c>
      <c r="L118" s="75">
        <v>725</v>
      </c>
      <c r="M118" s="75">
        <f t="shared" si="76"/>
        <v>725</v>
      </c>
      <c r="N118" s="75">
        <f t="shared" si="69"/>
        <v>0</v>
      </c>
      <c r="O118" s="75">
        <f>N118</f>
        <v>0</v>
      </c>
      <c r="P118" s="75">
        <f t="shared" si="71"/>
        <v>0</v>
      </c>
      <c r="Q118" s="75">
        <f t="shared" si="72"/>
        <v>0</v>
      </c>
      <c r="R118" s="75">
        <f t="shared" si="73"/>
        <v>0</v>
      </c>
      <c r="S118" s="75">
        <f t="shared" si="74"/>
        <v>0</v>
      </c>
      <c r="T118" s="75">
        <f t="shared" si="75"/>
        <v>0</v>
      </c>
      <c r="U118" s="75"/>
      <c r="V118" s="75"/>
    </row>
    <row r="119" spans="1:22" x14ac:dyDescent="0.2">
      <c r="A119" s="76"/>
      <c r="B119" s="74" t="s">
        <v>164</v>
      </c>
      <c r="C119" s="85">
        <v>3631</v>
      </c>
      <c r="D119" s="74">
        <v>2011</v>
      </c>
      <c r="E119" s="74">
        <v>8</v>
      </c>
      <c r="F119" s="75">
        <v>7</v>
      </c>
      <c r="G119" s="75">
        <v>453.85714285714283</v>
      </c>
      <c r="H119" s="75">
        <v>1361.5714285714289</v>
      </c>
      <c r="I119" s="75">
        <v>453.875</v>
      </c>
      <c r="J119" s="75">
        <f t="shared" si="67"/>
        <v>907.6964285714289</v>
      </c>
      <c r="K119" s="75">
        <v>453.875</v>
      </c>
      <c r="L119" s="75">
        <v>453.8214285714289</v>
      </c>
      <c r="M119" s="75">
        <f t="shared" si="76"/>
        <v>453.8214285714289</v>
      </c>
      <c r="N119" s="75">
        <f t="shared" ref="N119" si="78">L119-M119</f>
        <v>0</v>
      </c>
      <c r="O119" s="75">
        <f>N119</f>
        <v>0</v>
      </c>
      <c r="P119" s="75">
        <f>O119</f>
        <v>0</v>
      </c>
      <c r="Q119" s="75">
        <f t="shared" si="72"/>
        <v>0</v>
      </c>
      <c r="R119" s="75">
        <f t="shared" si="73"/>
        <v>0</v>
      </c>
      <c r="S119" s="75">
        <f t="shared" si="74"/>
        <v>0</v>
      </c>
      <c r="T119" s="75">
        <f t="shared" si="75"/>
        <v>0</v>
      </c>
      <c r="U119" s="75"/>
      <c r="V119" s="75"/>
    </row>
    <row r="120" spans="1:22" x14ac:dyDescent="0.2">
      <c r="A120" s="76"/>
      <c r="B120" s="74" t="s">
        <v>163</v>
      </c>
      <c r="C120" s="85">
        <v>2505</v>
      </c>
      <c r="D120" s="74">
        <v>2011</v>
      </c>
      <c r="E120" s="74">
        <v>8</v>
      </c>
      <c r="F120" s="75">
        <v>7</v>
      </c>
      <c r="G120" s="75">
        <v>313.14285714285717</v>
      </c>
      <c r="H120" s="75">
        <v>939.42857142857156</v>
      </c>
      <c r="I120" s="75">
        <v>313.125</v>
      </c>
      <c r="J120" s="75">
        <f t="shared" si="67"/>
        <v>626.30357142857156</v>
      </c>
      <c r="K120" s="75">
        <v>313.125</v>
      </c>
      <c r="L120" s="75">
        <v>313.17857142857156</v>
      </c>
      <c r="M120" s="75">
        <f t="shared" si="76"/>
        <v>313.17857142857156</v>
      </c>
      <c r="N120" s="75">
        <f t="shared" ref="N120:N121" si="79">L120-M120</f>
        <v>0</v>
      </c>
      <c r="O120" s="75">
        <v>0</v>
      </c>
      <c r="P120" s="75">
        <f t="shared" si="71"/>
        <v>0</v>
      </c>
      <c r="Q120" s="75">
        <f t="shared" si="72"/>
        <v>0</v>
      </c>
      <c r="R120" s="75">
        <f t="shared" si="73"/>
        <v>0</v>
      </c>
      <c r="S120" s="75">
        <f t="shared" si="74"/>
        <v>0</v>
      </c>
      <c r="T120" s="75">
        <f t="shared" si="75"/>
        <v>0</v>
      </c>
      <c r="U120" s="75"/>
      <c r="V120" s="75"/>
    </row>
    <row r="121" spans="1:22" x14ac:dyDescent="0.2">
      <c r="A121" s="76"/>
      <c r="B121" s="74" t="s">
        <v>162</v>
      </c>
      <c r="C121" s="85">
        <v>1564</v>
      </c>
      <c r="D121" s="74">
        <v>2012</v>
      </c>
      <c r="E121" s="74">
        <v>8</v>
      </c>
      <c r="F121" s="75">
        <v>8</v>
      </c>
      <c r="G121" s="75">
        <v>195.5</v>
      </c>
      <c r="H121" s="75">
        <v>782</v>
      </c>
      <c r="I121" s="75">
        <v>195.5</v>
      </c>
      <c r="J121" s="75">
        <f t="shared" si="67"/>
        <v>586.5</v>
      </c>
      <c r="K121" s="75">
        <v>195.5</v>
      </c>
      <c r="L121" s="75">
        <v>391</v>
      </c>
      <c r="M121" s="75">
        <f t="shared" ref="M121" si="80">$C121/$E121</f>
        <v>195.5</v>
      </c>
      <c r="N121" s="75">
        <f t="shared" si="79"/>
        <v>195.5</v>
      </c>
      <c r="O121" s="75">
        <f>N121</f>
        <v>195.5</v>
      </c>
      <c r="P121" s="75">
        <f t="shared" si="71"/>
        <v>0</v>
      </c>
      <c r="Q121" s="75">
        <f>P121</f>
        <v>0</v>
      </c>
      <c r="R121" s="75">
        <f t="shared" si="73"/>
        <v>0</v>
      </c>
      <c r="S121" s="75">
        <f t="shared" si="74"/>
        <v>0</v>
      </c>
      <c r="T121" s="75">
        <f t="shared" si="75"/>
        <v>0</v>
      </c>
      <c r="U121" s="75"/>
      <c r="V121" s="75"/>
    </row>
    <row r="122" spans="1:22" x14ac:dyDescent="0.2">
      <c r="A122" s="76"/>
      <c r="B122" s="74" t="s">
        <v>161</v>
      </c>
      <c r="C122" s="85">
        <v>1554</v>
      </c>
      <c r="D122" s="74">
        <v>2012</v>
      </c>
      <c r="E122" s="74">
        <v>8</v>
      </c>
      <c r="F122" s="75">
        <v>8</v>
      </c>
      <c r="G122" s="75">
        <v>194.25</v>
      </c>
      <c r="H122" s="75">
        <v>777</v>
      </c>
      <c r="I122" s="75">
        <v>194.25</v>
      </c>
      <c r="J122" s="75">
        <f t="shared" si="67"/>
        <v>582.75</v>
      </c>
      <c r="K122" s="75">
        <v>194.25</v>
      </c>
      <c r="L122" s="75">
        <v>388.5</v>
      </c>
      <c r="M122" s="75">
        <v>194.25</v>
      </c>
      <c r="N122" s="75">
        <f t="shared" si="69"/>
        <v>194.25</v>
      </c>
      <c r="O122" s="75">
        <f>N122</f>
        <v>194.25</v>
      </c>
      <c r="P122" s="75">
        <f t="shared" si="71"/>
        <v>0</v>
      </c>
      <c r="Q122" s="75">
        <f>P122</f>
        <v>0</v>
      </c>
      <c r="R122" s="75">
        <f t="shared" si="73"/>
        <v>0</v>
      </c>
      <c r="S122" s="75">
        <f t="shared" si="74"/>
        <v>0</v>
      </c>
      <c r="T122" s="75">
        <f t="shared" si="75"/>
        <v>0</v>
      </c>
      <c r="U122" s="75"/>
      <c r="V122" s="75"/>
    </row>
    <row r="123" spans="1:22" x14ac:dyDescent="0.2">
      <c r="A123" s="76"/>
      <c r="B123" s="74" t="s">
        <v>259</v>
      </c>
      <c r="C123" s="85">
        <v>2121</v>
      </c>
      <c r="D123" s="74">
        <v>2016</v>
      </c>
      <c r="E123" s="74">
        <v>8</v>
      </c>
      <c r="F123" s="75">
        <v>8</v>
      </c>
      <c r="G123" s="75"/>
      <c r="H123" s="75">
        <v>2121</v>
      </c>
      <c r="I123" s="75">
        <v>265.125</v>
      </c>
      <c r="J123" s="75">
        <f>H123-I123</f>
        <v>1855.875</v>
      </c>
      <c r="K123" s="75">
        <v>265.125</v>
      </c>
      <c r="L123" s="75">
        <v>1590.75</v>
      </c>
      <c r="M123" s="75">
        <v>265.125</v>
      </c>
      <c r="N123" s="75">
        <f>L123-M123</f>
        <v>1325.625</v>
      </c>
      <c r="O123" s="75">
        <v>265.125</v>
      </c>
      <c r="P123" s="75">
        <f>N123-O123</f>
        <v>1060.5</v>
      </c>
      <c r="Q123" s="75">
        <v>265.125</v>
      </c>
      <c r="R123" s="75">
        <f>P123-Q123</f>
        <v>795.375</v>
      </c>
      <c r="S123" s="75">
        <v>265.125</v>
      </c>
      <c r="T123" s="75">
        <f t="shared" ref="T123:T128" si="81">R123-S123</f>
        <v>530.25</v>
      </c>
      <c r="U123" s="75"/>
      <c r="V123" s="75"/>
    </row>
    <row r="124" spans="1:22" x14ac:dyDescent="0.2">
      <c r="A124" s="76"/>
      <c r="B124" s="74" t="s">
        <v>260</v>
      </c>
      <c r="C124" s="85">
        <v>1306</v>
      </c>
      <c r="D124" s="74">
        <v>2016</v>
      </c>
      <c r="E124" s="74">
        <v>8</v>
      </c>
      <c r="F124" s="75">
        <v>8</v>
      </c>
      <c r="G124" s="75"/>
      <c r="H124" s="75">
        <v>1306</v>
      </c>
      <c r="I124" s="75">
        <v>163.25</v>
      </c>
      <c r="J124" s="75">
        <f>H124-I124</f>
        <v>1142.75</v>
      </c>
      <c r="K124" s="75">
        <v>163.25</v>
      </c>
      <c r="L124" s="75">
        <v>979.5</v>
      </c>
      <c r="M124" s="75">
        <f>$C124/$E124</f>
        <v>163.25</v>
      </c>
      <c r="N124" s="75">
        <f>L124-M124</f>
        <v>816.25</v>
      </c>
      <c r="O124" s="75">
        <f>$C124/$E124</f>
        <v>163.25</v>
      </c>
      <c r="P124" s="75">
        <f>N124-O124</f>
        <v>653</v>
      </c>
      <c r="Q124" s="75">
        <f>$C124/$E124</f>
        <v>163.25</v>
      </c>
      <c r="R124" s="75">
        <f>P124-Q124</f>
        <v>489.75</v>
      </c>
      <c r="S124" s="75">
        <f>$C124/$E124</f>
        <v>163.25</v>
      </c>
      <c r="T124" s="75">
        <f t="shared" si="81"/>
        <v>326.5</v>
      </c>
      <c r="U124" s="75"/>
      <c r="V124" s="75"/>
    </row>
    <row r="125" spans="1:22" x14ac:dyDescent="0.2">
      <c r="A125" s="76"/>
      <c r="B125" s="74" t="s">
        <v>271</v>
      </c>
      <c r="C125" s="85">
        <v>0</v>
      </c>
      <c r="D125" s="74">
        <v>2019</v>
      </c>
      <c r="E125" s="74">
        <v>8</v>
      </c>
      <c r="F125" s="75"/>
      <c r="G125" s="75"/>
      <c r="H125" s="75"/>
      <c r="I125" s="75"/>
      <c r="J125" s="75"/>
      <c r="K125" s="75"/>
      <c r="L125" s="75"/>
      <c r="M125" s="135"/>
      <c r="N125" s="135">
        <v>0</v>
      </c>
      <c r="O125" s="135">
        <f>C125/E125</f>
        <v>0</v>
      </c>
      <c r="P125" s="135">
        <f t="shared" ref="P125:P126" si="82">N125-O125</f>
        <v>0</v>
      </c>
      <c r="Q125" s="135">
        <f>O125</f>
        <v>0</v>
      </c>
      <c r="R125" s="135">
        <f t="shared" ref="R125:R126" si="83">P125-Q125</f>
        <v>0</v>
      </c>
      <c r="S125" s="135">
        <f t="shared" ref="S125:S126" si="84">Q125</f>
        <v>0</v>
      </c>
      <c r="T125" s="135">
        <f t="shared" si="81"/>
        <v>0</v>
      </c>
      <c r="U125" s="135"/>
      <c r="V125" s="135"/>
    </row>
    <row r="126" spans="1:22" s="89" customFormat="1" ht="11.25" x14ac:dyDescent="0.2">
      <c r="A126" s="76"/>
      <c r="B126" s="74" t="s">
        <v>272</v>
      </c>
      <c r="C126" s="85">
        <v>0</v>
      </c>
      <c r="D126" s="74">
        <v>2019</v>
      </c>
      <c r="E126" s="74">
        <v>8</v>
      </c>
      <c r="F126" s="75"/>
      <c r="G126" s="75"/>
      <c r="H126" s="75"/>
      <c r="I126" s="75"/>
      <c r="J126" s="75"/>
      <c r="K126" s="75"/>
      <c r="L126" s="75"/>
      <c r="M126" s="135"/>
      <c r="N126" s="135">
        <v>0</v>
      </c>
      <c r="O126" s="135">
        <f>C126/E126</f>
        <v>0</v>
      </c>
      <c r="P126" s="135">
        <f t="shared" si="82"/>
        <v>0</v>
      </c>
      <c r="Q126" s="135">
        <f t="shared" ref="Q126" si="85">O126</f>
        <v>0</v>
      </c>
      <c r="R126" s="135">
        <f t="shared" si="83"/>
        <v>0</v>
      </c>
      <c r="S126" s="135">
        <f t="shared" si="84"/>
        <v>0</v>
      </c>
      <c r="T126" s="135">
        <f t="shared" si="81"/>
        <v>0</v>
      </c>
      <c r="U126" s="135"/>
      <c r="V126" s="135"/>
    </row>
    <row r="127" spans="1:22" s="89" customFormat="1" ht="11.25" x14ac:dyDescent="0.2">
      <c r="A127" s="76"/>
      <c r="B127" s="74" t="s">
        <v>265</v>
      </c>
      <c r="C127" s="85">
        <v>6000</v>
      </c>
      <c r="D127" s="74">
        <v>2020</v>
      </c>
      <c r="E127" s="74">
        <v>8</v>
      </c>
      <c r="F127" s="75"/>
      <c r="G127" s="75"/>
      <c r="H127" s="75"/>
      <c r="I127" s="75"/>
      <c r="J127" s="75"/>
      <c r="K127" s="75"/>
      <c r="L127" s="75"/>
      <c r="M127" s="135"/>
      <c r="N127" s="135"/>
      <c r="O127" s="135"/>
      <c r="P127" s="135">
        <v>6000</v>
      </c>
      <c r="Q127" s="135">
        <f>C127/E127</f>
        <v>750</v>
      </c>
      <c r="R127" s="135">
        <f>P127-Q127</f>
        <v>5250</v>
      </c>
      <c r="S127" s="135">
        <f>Q127</f>
        <v>750</v>
      </c>
      <c r="T127" s="135">
        <f t="shared" si="81"/>
        <v>4500</v>
      </c>
      <c r="U127" s="135"/>
      <c r="V127" s="135"/>
    </row>
    <row r="128" spans="1:22" s="89" customFormat="1" ht="11.25" x14ac:dyDescent="0.2">
      <c r="A128" s="76"/>
      <c r="B128" s="74" t="s">
        <v>266</v>
      </c>
      <c r="C128" s="85">
        <v>3250</v>
      </c>
      <c r="D128" s="74">
        <v>2021</v>
      </c>
      <c r="E128" s="74">
        <v>8</v>
      </c>
      <c r="F128" s="75"/>
      <c r="G128" s="75"/>
      <c r="H128" s="75"/>
      <c r="I128" s="75"/>
      <c r="J128" s="75"/>
      <c r="K128" s="75"/>
      <c r="L128" s="75"/>
      <c r="M128" s="135"/>
      <c r="N128" s="135"/>
      <c r="O128" s="135"/>
      <c r="P128" s="135"/>
      <c r="Q128" s="135"/>
      <c r="R128" s="135">
        <v>3250</v>
      </c>
      <c r="S128" s="135">
        <f>R128/E128</f>
        <v>406.25</v>
      </c>
      <c r="T128" s="135">
        <f t="shared" si="81"/>
        <v>2843.75</v>
      </c>
      <c r="U128" s="135"/>
      <c r="V128" s="135"/>
    </row>
    <row r="129" spans="1:22" s="89" customFormat="1" ht="11.25" x14ac:dyDescent="0.2">
      <c r="A129" s="76"/>
      <c r="B129" s="74" t="s">
        <v>267</v>
      </c>
      <c r="C129" s="85">
        <v>7000</v>
      </c>
      <c r="D129" s="74">
        <v>2022</v>
      </c>
      <c r="E129" s="74">
        <v>8</v>
      </c>
      <c r="F129" s="75"/>
      <c r="G129" s="75"/>
      <c r="H129" s="75"/>
      <c r="I129" s="75"/>
      <c r="J129" s="75"/>
      <c r="K129" s="75"/>
      <c r="L129" s="75"/>
      <c r="M129" s="135"/>
      <c r="N129" s="135"/>
      <c r="O129" s="135"/>
      <c r="P129" s="135"/>
      <c r="Q129" s="135"/>
      <c r="R129" s="135"/>
      <c r="S129" s="135"/>
      <c r="T129" s="135">
        <v>6500</v>
      </c>
      <c r="U129" s="135">
        <f>T129/E129</f>
        <v>812.5</v>
      </c>
      <c r="V129" s="135">
        <f>T129-U129</f>
        <v>5687.5</v>
      </c>
    </row>
    <row r="130" spans="1:22" x14ac:dyDescent="0.2">
      <c r="A130" s="76"/>
      <c r="B130" s="74"/>
      <c r="C130" s="85"/>
      <c r="D130" s="74"/>
      <c r="E130" s="74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</row>
    <row r="131" spans="1:22" x14ac:dyDescent="0.2">
      <c r="A131" s="76"/>
      <c r="B131" s="86" t="s">
        <v>159</v>
      </c>
      <c r="C131" s="79">
        <f>SUM(C110:C124)</f>
        <v>44723</v>
      </c>
      <c r="D131" s="74"/>
      <c r="E131" s="74"/>
      <c r="F131" s="74"/>
      <c r="G131" s="79">
        <v>6100.9357142857143</v>
      </c>
      <c r="H131" s="79">
        <v>15376.937142857143</v>
      </c>
      <c r="I131" s="79">
        <f t="shared" ref="I131:R131" si="86">SUM(I110:I130)</f>
        <v>5782.45</v>
      </c>
      <c r="J131" s="79">
        <f t="shared" si="86"/>
        <v>9594.4871428571423</v>
      </c>
      <c r="K131" s="79">
        <v>3531.25</v>
      </c>
      <c r="L131" s="79">
        <v>6063.2371428571432</v>
      </c>
      <c r="M131" s="79">
        <f t="shared" si="86"/>
        <v>3531.8521428571439</v>
      </c>
      <c r="N131" s="79">
        <f t="shared" si="86"/>
        <v>2531.3849999999998</v>
      </c>
      <c r="O131" s="79">
        <f t="shared" si="86"/>
        <v>818.125</v>
      </c>
      <c r="P131" s="79">
        <f t="shared" si="86"/>
        <v>7713.26</v>
      </c>
      <c r="Q131" s="79">
        <f t="shared" si="86"/>
        <v>1178.375</v>
      </c>
      <c r="R131" s="79">
        <f t="shared" si="86"/>
        <v>9784.8850000000002</v>
      </c>
      <c r="S131" s="79">
        <f>SUM(S110:S130)</f>
        <v>1584.8650000000002</v>
      </c>
      <c r="T131" s="79">
        <f>SUM(T110:T130)</f>
        <v>14700.02</v>
      </c>
      <c r="U131" s="79"/>
      <c r="V131" s="79"/>
    </row>
    <row r="132" spans="1:22" s="89" customFormat="1" ht="11.25" x14ac:dyDescent="0.2">
      <c r="A132" s="76"/>
      <c r="B132" s="74"/>
      <c r="C132" s="75"/>
      <c r="D132" s="74"/>
      <c r="E132" s="74"/>
      <c r="F132" s="74"/>
      <c r="G132" s="75"/>
      <c r="H132" s="74"/>
      <c r="I132" s="75"/>
      <c r="J132" s="74"/>
      <c r="K132" s="75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</row>
    <row r="133" spans="1:22" s="89" customFormat="1" ht="11.25" x14ac:dyDescent="0.2">
      <c r="A133" s="76"/>
      <c r="B133" s="74"/>
      <c r="C133" s="75"/>
      <c r="D133" s="74"/>
      <c r="E133" s="74"/>
      <c r="F133" s="74"/>
      <c r="G133" s="75"/>
      <c r="H133" s="74"/>
      <c r="I133" s="75"/>
      <c r="J133" s="74"/>
      <c r="K133" s="75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</row>
    <row r="134" spans="1:22" s="89" customFormat="1" ht="12" x14ac:dyDescent="0.2">
      <c r="A134" s="76"/>
      <c r="B134" s="87" t="s">
        <v>158</v>
      </c>
      <c r="C134" s="75"/>
      <c r="D134" s="74"/>
      <c r="E134" s="74"/>
      <c r="F134" s="74"/>
      <c r="G134" s="75"/>
      <c r="H134" s="74"/>
      <c r="I134" s="75"/>
      <c r="J134" s="74"/>
      <c r="K134" s="75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</row>
    <row r="135" spans="1:22" x14ac:dyDescent="0.2">
      <c r="A135" s="76"/>
      <c r="B135" s="74" t="s">
        <v>157</v>
      </c>
      <c r="C135" s="75">
        <v>9927</v>
      </c>
      <c r="D135" s="74">
        <v>2010</v>
      </c>
      <c r="E135" s="74">
        <v>25</v>
      </c>
      <c r="F135" s="74">
        <v>23</v>
      </c>
      <c r="G135" s="75">
        <v>397.08695652173913</v>
      </c>
      <c r="H135" s="75">
        <v>7545.0291304347829</v>
      </c>
      <c r="I135" s="75">
        <v>397.08</v>
      </c>
      <c r="J135" s="75">
        <f>H135-I135</f>
        <v>7147.949130434783</v>
      </c>
      <c r="K135" s="75">
        <v>397.08</v>
      </c>
      <c r="L135" s="75">
        <v>6750.8691304347831</v>
      </c>
      <c r="M135" s="75">
        <v>397.08</v>
      </c>
      <c r="N135" s="75">
        <f t="shared" ref="N135:T135" si="87">L135-M135</f>
        <v>6353.7891304347831</v>
      </c>
      <c r="O135" s="75">
        <v>397.08</v>
      </c>
      <c r="P135" s="75">
        <f t="shared" si="87"/>
        <v>5956.7091304347832</v>
      </c>
      <c r="Q135" s="75">
        <v>397.08</v>
      </c>
      <c r="R135" s="75">
        <f t="shared" si="87"/>
        <v>5559.6291304347833</v>
      </c>
      <c r="S135" s="75">
        <v>397.08</v>
      </c>
      <c r="T135" s="75">
        <f t="shared" si="87"/>
        <v>5162.5491304347834</v>
      </c>
      <c r="U135" s="75"/>
      <c r="V135" s="75"/>
    </row>
    <row r="136" spans="1:22" x14ac:dyDescent="0.2">
      <c r="A136" s="76"/>
      <c r="B136" s="74"/>
      <c r="C136" s="75"/>
      <c r="D136" s="74"/>
      <c r="E136" s="74"/>
      <c r="F136" s="74"/>
      <c r="G136" s="75"/>
      <c r="H136" s="74"/>
      <c r="I136" s="75"/>
      <c r="J136" s="74"/>
      <c r="K136" s="75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</row>
    <row r="137" spans="1:22" x14ac:dyDescent="0.2">
      <c r="A137" s="76"/>
      <c r="B137" s="86" t="s">
        <v>156</v>
      </c>
      <c r="C137" s="79">
        <f>SUM(C135:C136)</f>
        <v>9927</v>
      </c>
      <c r="D137" s="74"/>
      <c r="E137" s="74"/>
      <c r="F137" s="74"/>
      <c r="G137" s="79">
        <v>397.08695652173913</v>
      </c>
      <c r="H137" s="79">
        <v>7545.0291304347829</v>
      </c>
      <c r="I137" s="79">
        <f>SUM(I134:I135)</f>
        <v>397.08</v>
      </c>
      <c r="J137" s="79">
        <f>SUM(J135:J136)</f>
        <v>7147.949130434783</v>
      </c>
      <c r="K137" s="79">
        <v>397.08</v>
      </c>
      <c r="L137" s="79">
        <v>6750.8691304347831</v>
      </c>
      <c r="M137" s="79">
        <f t="shared" ref="M137:R137" si="88">SUM(M135:M136)</f>
        <v>397.08</v>
      </c>
      <c r="N137" s="79">
        <f t="shared" si="88"/>
        <v>6353.7891304347831</v>
      </c>
      <c r="O137" s="79">
        <f t="shared" si="88"/>
        <v>397.08</v>
      </c>
      <c r="P137" s="79">
        <f t="shared" si="88"/>
        <v>5956.7091304347832</v>
      </c>
      <c r="Q137" s="79">
        <f t="shared" si="88"/>
        <v>397.08</v>
      </c>
      <c r="R137" s="79">
        <f t="shared" si="88"/>
        <v>5559.6291304347833</v>
      </c>
      <c r="S137" s="79">
        <f>SUM(S135:S136)</f>
        <v>397.08</v>
      </c>
      <c r="T137" s="79">
        <f>SUM(T135:T136)</f>
        <v>5162.5491304347834</v>
      </c>
      <c r="U137" s="79"/>
      <c r="V137" s="79"/>
    </row>
    <row r="138" spans="1:22" x14ac:dyDescent="0.2">
      <c r="A138" s="76"/>
      <c r="B138" s="74"/>
      <c r="C138" s="75"/>
      <c r="D138" s="74"/>
      <c r="E138" s="74"/>
      <c r="F138" s="74"/>
      <c r="G138" s="75"/>
      <c r="H138" s="74"/>
      <c r="I138" s="75"/>
      <c r="J138" s="74"/>
      <c r="K138" s="75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</row>
    <row r="139" spans="1:22" x14ac:dyDescent="0.2">
      <c r="A139" s="76"/>
      <c r="B139" s="74"/>
      <c r="C139" s="75"/>
      <c r="D139" s="74"/>
      <c r="E139" s="74"/>
      <c r="F139" s="74"/>
      <c r="G139" s="75"/>
      <c r="H139" s="74"/>
      <c r="I139" s="75"/>
      <c r="J139" s="74"/>
      <c r="K139" s="75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</row>
    <row r="140" spans="1:22" x14ac:dyDescent="0.2">
      <c r="A140" s="76"/>
      <c r="B140" s="87" t="s">
        <v>142</v>
      </c>
      <c r="C140" s="75"/>
      <c r="D140" s="74"/>
      <c r="E140" s="74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</row>
    <row r="141" spans="1:22" x14ac:dyDescent="0.2">
      <c r="A141" s="76"/>
      <c r="B141" s="74" t="s">
        <v>155</v>
      </c>
      <c r="C141" s="75">
        <v>3425</v>
      </c>
      <c r="D141" s="74">
        <v>2008</v>
      </c>
      <c r="E141" s="74">
        <v>10</v>
      </c>
      <c r="F141" s="75">
        <v>6</v>
      </c>
      <c r="G141" s="75"/>
      <c r="H141" s="75">
        <v>-0.5</v>
      </c>
      <c r="I141" s="75">
        <f>H141</f>
        <v>-0.5</v>
      </c>
      <c r="J141" s="75">
        <f>H141-I141</f>
        <v>0</v>
      </c>
      <c r="K141" s="75"/>
      <c r="L141" s="75">
        <v>0</v>
      </c>
      <c r="M141" s="75">
        <v>0</v>
      </c>
      <c r="N141" s="75">
        <v>0</v>
      </c>
      <c r="O141" s="75">
        <v>0</v>
      </c>
      <c r="P141" s="75">
        <v>0</v>
      </c>
      <c r="Q141" s="75">
        <v>0</v>
      </c>
      <c r="R141" s="75">
        <v>0</v>
      </c>
      <c r="S141" s="75">
        <v>0</v>
      </c>
      <c r="T141" s="75">
        <v>0</v>
      </c>
      <c r="U141" s="75"/>
      <c r="V141" s="75"/>
    </row>
    <row r="142" spans="1:22" x14ac:dyDescent="0.2">
      <c r="A142" s="76"/>
      <c r="B142" s="74" t="s">
        <v>154</v>
      </c>
      <c r="C142" s="75">
        <v>3781</v>
      </c>
      <c r="D142" s="74">
        <v>2010</v>
      </c>
      <c r="E142" s="74">
        <v>10</v>
      </c>
      <c r="F142" s="75">
        <v>8</v>
      </c>
      <c r="G142" s="75"/>
      <c r="H142" s="77">
        <v>-0.125</v>
      </c>
      <c r="I142" s="75">
        <f>H142</f>
        <v>-0.125</v>
      </c>
      <c r="J142" s="75">
        <f>H142-I142</f>
        <v>0</v>
      </c>
      <c r="K142" s="75"/>
      <c r="L142" s="75">
        <v>0</v>
      </c>
      <c r="M142" s="75">
        <v>0</v>
      </c>
      <c r="N142" s="75">
        <v>0</v>
      </c>
      <c r="O142" s="75">
        <v>0</v>
      </c>
      <c r="P142" s="75">
        <v>0</v>
      </c>
      <c r="Q142" s="75">
        <v>0</v>
      </c>
      <c r="R142" s="75">
        <v>0</v>
      </c>
      <c r="S142" s="75">
        <v>0</v>
      </c>
      <c r="T142" s="75">
        <v>0</v>
      </c>
      <c r="U142" s="75"/>
      <c r="V142" s="75"/>
    </row>
    <row r="143" spans="1:22" x14ac:dyDescent="0.2">
      <c r="A143" s="76"/>
      <c r="B143" s="74" t="s">
        <v>153</v>
      </c>
      <c r="C143" s="85">
        <v>1635</v>
      </c>
      <c r="D143" s="74">
        <v>2012</v>
      </c>
      <c r="E143" s="74">
        <v>10</v>
      </c>
      <c r="F143" s="75">
        <v>10</v>
      </c>
      <c r="G143" s="75">
        <v>163.5</v>
      </c>
      <c r="H143" s="75">
        <v>980.5</v>
      </c>
      <c r="I143" s="75">
        <f t="shared" ref="I143" si="89">$C143/$E143</f>
        <v>163.5</v>
      </c>
      <c r="J143" s="75">
        <f>H143-I143</f>
        <v>817</v>
      </c>
      <c r="K143" s="75">
        <v>163.5</v>
      </c>
      <c r="L143" s="75">
        <v>653.5</v>
      </c>
      <c r="M143" s="75">
        <v>163.5</v>
      </c>
      <c r="N143" s="75">
        <f t="shared" ref="N143:T143" si="90">L143-M143</f>
        <v>490</v>
      </c>
      <c r="O143" s="75">
        <v>163.5</v>
      </c>
      <c r="P143" s="75">
        <f t="shared" si="90"/>
        <v>326.5</v>
      </c>
      <c r="Q143" s="75">
        <v>163.5</v>
      </c>
      <c r="R143" s="75">
        <f t="shared" si="90"/>
        <v>163</v>
      </c>
      <c r="S143" s="75">
        <f>R143</f>
        <v>163</v>
      </c>
      <c r="T143" s="75">
        <f t="shared" si="90"/>
        <v>0</v>
      </c>
      <c r="U143" s="75"/>
      <c r="V143" s="75"/>
    </row>
    <row r="144" spans="1:22" x14ac:dyDescent="0.2">
      <c r="A144" s="76"/>
      <c r="B144" s="74"/>
      <c r="C144" s="85"/>
      <c r="D144" s="74"/>
      <c r="E144" s="74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</row>
    <row r="145" spans="1:24" x14ac:dyDescent="0.2">
      <c r="A145" s="76"/>
      <c r="B145" s="86" t="s">
        <v>152</v>
      </c>
      <c r="C145" s="79">
        <f>SUM(C141:C143)</f>
        <v>8841</v>
      </c>
      <c r="D145" s="74"/>
      <c r="E145" s="74"/>
      <c r="F145" s="74"/>
      <c r="G145" s="79">
        <v>163.5</v>
      </c>
      <c r="H145" s="79">
        <v>979.875</v>
      </c>
      <c r="I145" s="79">
        <f t="shared" ref="I145:M145" si="91">SUM(I141:I144)</f>
        <v>162.875</v>
      </c>
      <c r="J145" s="79">
        <f t="shared" si="91"/>
        <v>817</v>
      </c>
      <c r="K145" s="79">
        <v>163.5</v>
      </c>
      <c r="L145" s="79">
        <v>653.5</v>
      </c>
      <c r="M145" s="79">
        <f t="shared" si="91"/>
        <v>163.5</v>
      </c>
      <c r="N145" s="79">
        <f>SUM(N141:N144)</f>
        <v>490</v>
      </c>
      <c r="O145" s="79">
        <f t="shared" ref="O145:R145" si="92">SUM(O141:O144)</f>
        <v>163.5</v>
      </c>
      <c r="P145" s="79">
        <f t="shared" si="92"/>
        <v>326.5</v>
      </c>
      <c r="Q145" s="79">
        <f t="shared" si="92"/>
        <v>163.5</v>
      </c>
      <c r="R145" s="79">
        <f t="shared" si="92"/>
        <v>163</v>
      </c>
      <c r="S145" s="79">
        <f>SUM(S141:S144)</f>
        <v>163</v>
      </c>
      <c r="T145" s="79">
        <f>SUM(T141:T144)</f>
        <v>0</v>
      </c>
      <c r="U145" s="79"/>
      <c r="V145" s="79"/>
    </row>
    <row r="146" spans="1:24" x14ac:dyDescent="0.2">
      <c r="A146" s="76"/>
      <c r="B146" s="74"/>
      <c r="C146" s="85"/>
      <c r="D146" s="74"/>
      <c r="E146" s="74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</row>
    <row r="147" spans="1:24" s="81" customFormat="1" x14ac:dyDescent="0.2">
      <c r="A147" s="76"/>
      <c r="B147" s="74"/>
      <c r="C147" s="85"/>
      <c r="D147" s="74"/>
      <c r="E147" s="74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</row>
    <row r="148" spans="1:24" s="81" customFormat="1" x14ac:dyDescent="0.2">
      <c r="A148" s="76"/>
      <c r="B148" s="87" t="s">
        <v>140</v>
      </c>
      <c r="C148" s="75"/>
      <c r="D148" s="74"/>
      <c r="E148" s="74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</row>
    <row r="149" spans="1:24" s="81" customFormat="1" x14ac:dyDescent="0.2">
      <c r="A149" s="76"/>
      <c r="B149" s="74" t="s">
        <v>151</v>
      </c>
      <c r="C149" s="75">
        <v>0</v>
      </c>
      <c r="D149" s="74">
        <v>2011</v>
      </c>
      <c r="E149" s="74">
        <v>4</v>
      </c>
      <c r="F149" s="75">
        <v>3</v>
      </c>
      <c r="G149" s="75">
        <v>0</v>
      </c>
      <c r="H149" s="77">
        <v>-0.32000000000016371</v>
      </c>
      <c r="I149" s="75">
        <f>H149</f>
        <v>-0.32000000000016371</v>
      </c>
      <c r="J149" s="75">
        <f t="shared" ref="J149:J150" si="93">H149-I149</f>
        <v>0</v>
      </c>
      <c r="K149" s="75">
        <v>0</v>
      </c>
      <c r="L149" s="75">
        <v>0</v>
      </c>
      <c r="M149" s="75">
        <f t="shared" ref="M149" si="94">K149-L149</f>
        <v>0</v>
      </c>
      <c r="N149" s="75">
        <v>0</v>
      </c>
      <c r="O149" s="75">
        <v>0</v>
      </c>
      <c r="P149" s="75">
        <f t="shared" ref="P149:P154" si="95">N149-O149</f>
        <v>0</v>
      </c>
      <c r="Q149" s="75">
        <f t="shared" ref="Q149:Q154" si="96">O149-P149</f>
        <v>0</v>
      </c>
      <c r="R149" s="75">
        <f t="shared" ref="R149:R159" si="97">P149-Q149</f>
        <v>0</v>
      </c>
      <c r="S149" s="75">
        <f t="shared" ref="S149:S155" si="98">Q149-R149</f>
        <v>0</v>
      </c>
      <c r="T149" s="75">
        <f t="shared" ref="T149:T155" si="99">R149-S149</f>
        <v>0</v>
      </c>
      <c r="U149" s="75"/>
      <c r="V149" s="75"/>
    </row>
    <row r="150" spans="1:24" s="81" customFormat="1" x14ac:dyDescent="0.2">
      <c r="A150" s="76" t="s">
        <v>150</v>
      </c>
      <c r="B150" s="74" t="s">
        <v>149</v>
      </c>
      <c r="C150" s="75">
        <v>23634</v>
      </c>
      <c r="D150" s="74">
        <v>2014</v>
      </c>
      <c r="E150" s="74">
        <v>4</v>
      </c>
      <c r="F150" s="75">
        <v>4</v>
      </c>
      <c r="G150" s="75">
        <v>5908.5</v>
      </c>
      <c r="H150" s="75">
        <v>11817</v>
      </c>
      <c r="I150" s="75">
        <f t="shared" ref="I150:I155" si="100">$C150/$E150</f>
        <v>5908.5</v>
      </c>
      <c r="J150" s="75">
        <f t="shared" si="93"/>
        <v>5908.5</v>
      </c>
      <c r="K150" s="75">
        <v>11817</v>
      </c>
      <c r="L150" s="75">
        <v>0</v>
      </c>
      <c r="M150" s="75">
        <v>0</v>
      </c>
      <c r="N150" s="75">
        <f t="shared" ref="N150:N152" si="101">L150-M150</f>
        <v>0</v>
      </c>
      <c r="O150" s="75">
        <f t="shared" ref="O150" si="102">M150-N150</f>
        <v>0</v>
      </c>
      <c r="P150" s="75">
        <f t="shared" si="95"/>
        <v>0</v>
      </c>
      <c r="Q150" s="75">
        <f t="shared" si="96"/>
        <v>0</v>
      </c>
      <c r="R150" s="75">
        <f t="shared" si="97"/>
        <v>0</v>
      </c>
      <c r="S150" s="75">
        <f t="shared" si="98"/>
        <v>0</v>
      </c>
      <c r="T150" s="75">
        <f t="shared" si="99"/>
        <v>0</v>
      </c>
      <c r="U150" s="75"/>
      <c r="V150" s="75"/>
    </row>
    <row r="151" spans="1:24" s="81" customFormat="1" x14ac:dyDescent="0.2">
      <c r="A151" s="76" t="s">
        <v>150</v>
      </c>
      <c r="B151" s="74" t="s">
        <v>256</v>
      </c>
      <c r="C151" s="75">
        <v>1919</v>
      </c>
      <c r="D151" s="74">
        <v>2015</v>
      </c>
      <c r="E151" s="74">
        <v>4</v>
      </c>
      <c r="F151" s="75">
        <v>4</v>
      </c>
      <c r="G151" s="75">
        <v>479.75</v>
      </c>
      <c r="H151" s="75">
        <v>1439.25</v>
      </c>
      <c r="I151" s="75">
        <f t="shared" si="100"/>
        <v>479.75</v>
      </c>
      <c r="J151" s="75">
        <f t="shared" ref="J151:J155" si="103">H151-I151</f>
        <v>959.5</v>
      </c>
      <c r="K151" s="75">
        <v>479.75</v>
      </c>
      <c r="L151" s="75">
        <v>479.75</v>
      </c>
      <c r="M151" s="75">
        <f>L151</f>
        <v>479.75</v>
      </c>
      <c r="N151" s="75">
        <f t="shared" si="101"/>
        <v>0</v>
      </c>
      <c r="O151" s="75">
        <v>0</v>
      </c>
      <c r="P151" s="75">
        <f t="shared" si="95"/>
        <v>0</v>
      </c>
      <c r="Q151" s="75">
        <f t="shared" si="96"/>
        <v>0</v>
      </c>
      <c r="R151" s="75">
        <f t="shared" si="97"/>
        <v>0</v>
      </c>
      <c r="S151" s="75">
        <f t="shared" si="98"/>
        <v>0</v>
      </c>
      <c r="T151" s="75">
        <f t="shared" si="99"/>
        <v>0</v>
      </c>
      <c r="U151" s="75"/>
      <c r="V151" s="75"/>
    </row>
    <row r="152" spans="1:24" x14ac:dyDescent="0.2">
      <c r="A152" s="76" t="s">
        <v>150</v>
      </c>
      <c r="B152" s="74" t="s">
        <v>257</v>
      </c>
      <c r="C152" s="75">
        <v>3488</v>
      </c>
      <c r="D152" s="74">
        <v>2015</v>
      </c>
      <c r="E152" s="74">
        <v>4</v>
      </c>
      <c r="F152" s="75">
        <v>4</v>
      </c>
      <c r="G152" s="75">
        <v>872</v>
      </c>
      <c r="H152" s="75">
        <v>2616</v>
      </c>
      <c r="I152" s="75">
        <f t="shared" si="100"/>
        <v>872</v>
      </c>
      <c r="J152" s="75">
        <f t="shared" si="103"/>
        <v>1744</v>
      </c>
      <c r="K152" s="75">
        <v>872</v>
      </c>
      <c r="L152" s="75">
        <v>872</v>
      </c>
      <c r="M152" s="75">
        <f t="shared" ref="M152:M154" si="104">L152</f>
        <v>872</v>
      </c>
      <c r="N152" s="75">
        <f t="shared" si="101"/>
        <v>0</v>
      </c>
      <c r="O152" s="75">
        <v>0</v>
      </c>
      <c r="P152" s="75">
        <f t="shared" si="95"/>
        <v>0</v>
      </c>
      <c r="Q152" s="75">
        <f t="shared" si="96"/>
        <v>0</v>
      </c>
      <c r="R152" s="75">
        <f t="shared" si="97"/>
        <v>0</v>
      </c>
      <c r="S152" s="75">
        <f t="shared" si="98"/>
        <v>0</v>
      </c>
      <c r="T152" s="75">
        <f t="shared" si="99"/>
        <v>0</v>
      </c>
      <c r="U152" s="75"/>
      <c r="V152" s="75"/>
    </row>
    <row r="153" spans="1:24" x14ac:dyDescent="0.2">
      <c r="A153" s="76">
        <v>3</v>
      </c>
      <c r="B153" s="74" t="s">
        <v>254</v>
      </c>
      <c r="C153" s="75">
        <v>1477</v>
      </c>
      <c r="D153" s="74">
        <v>2015</v>
      </c>
      <c r="E153" s="74">
        <v>4</v>
      </c>
      <c r="F153" s="75">
        <v>4</v>
      </c>
      <c r="G153" s="75">
        <v>369.25</v>
      </c>
      <c r="H153" s="75">
        <v>1107.75</v>
      </c>
      <c r="I153" s="75">
        <f t="shared" si="100"/>
        <v>369.25</v>
      </c>
      <c r="J153" s="75">
        <f t="shared" si="103"/>
        <v>738.5</v>
      </c>
      <c r="K153" s="75">
        <v>369.25</v>
      </c>
      <c r="L153" s="75">
        <v>369.25</v>
      </c>
      <c r="M153" s="75">
        <f t="shared" si="104"/>
        <v>369.25</v>
      </c>
      <c r="N153" s="75">
        <v>0</v>
      </c>
      <c r="O153" s="75">
        <v>0</v>
      </c>
      <c r="P153" s="75">
        <f t="shared" si="95"/>
        <v>0</v>
      </c>
      <c r="Q153" s="75">
        <f t="shared" si="96"/>
        <v>0</v>
      </c>
      <c r="R153" s="75">
        <f t="shared" si="97"/>
        <v>0</v>
      </c>
      <c r="S153" s="75">
        <f t="shared" si="98"/>
        <v>0</v>
      </c>
      <c r="T153" s="75">
        <f t="shared" si="99"/>
        <v>0</v>
      </c>
      <c r="U153" s="75"/>
      <c r="V153" s="75"/>
    </row>
    <row r="154" spans="1:24" s="81" customFormat="1" x14ac:dyDescent="0.2">
      <c r="A154" s="76"/>
      <c r="B154" s="74" t="s">
        <v>258</v>
      </c>
      <c r="C154" s="75">
        <v>2073</v>
      </c>
      <c r="D154" s="74">
        <v>2015</v>
      </c>
      <c r="E154" s="74">
        <v>4</v>
      </c>
      <c r="F154" s="75">
        <v>4</v>
      </c>
      <c r="G154" s="75">
        <v>518.25</v>
      </c>
      <c r="H154" s="75">
        <v>1554.75</v>
      </c>
      <c r="I154" s="75">
        <f t="shared" si="100"/>
        <v>518.25</v>
      </c>
      <c r="J154" s="75">
        <f t="shared" si="103"/>
        <v>1036.5</v>
      </c>
      <c r="K154" s="75">
        <v>518.25</v>
      </c>
      <c r="L154" s="75">
        <v>518.25</v>
      </c>
      <c r="M154" s="75">
        <f t="shared" si="104"/>
        <v>518.25</v>
      </c>
      <c r="N154" s="75">
        <f t="shared" ref="N154:N156" si="105">L154-M154</f>
        <v>0</v>
      </c>
      <c r="O154" s="75">
        <v>0</v>
      </c>
      <c r="P154" s="75">
        <f t="shared" si="95"/>
        <v>0</v>
      </c>
      <c r="Q154" s="75">
        <f t="shared" si="96"/>
        <v>0</v>
      </c>
      <c r="R154" s="75">
        <f t="shared" si="97"/>
        <v>0</v>
      </c>
      <c r="S154" s="75">
        <f t="shared" si="98"/>
        <v>0</v>
      </c>
      <c r="T154" s="75">
        <f t="shared" si="99"/>
        <v>0</v>
      </c>
      <c r="U154" s="75"/>
      <c r="V154" s="75"/>
    </row>
    <row r="155" spans="1:24" s="81" customFormat="1" x14ac:dyDescent="0.2">
      <c r="A155" s="76"/>
      <c r="B155" s="74" t="s">
        <v>191</v>
      </c>
      <c r="C155" s="75">
        <v>2058</v>
      </c>
      <c r="D155" s="74">
        <v>2016</v>
      </c>
      <c r="E155" s="74">
        <v>4</v>
      </c>
      <c r="F155" s="75">
        <v>4</v>
      </c>
      <c r="G155" s="75"/>
      <c r="H155" s="75">
        <v>2058</v>
      </c>
      <c r="I155" s="75">
        <f t="shared" si="100"/>
        <v>514.5</v>
      </c>
      <c r="J155" s="75">
        <f t="shared" si="103"/>
        <v>1543.5</v>
      </c>
      <c r="K155" s="75">
        <v>514.5</v>
      </c>
      <c r="L155" s="75">
        <v>1029</v>
      </c>
      <c r="M155" s="75">
        <v>514.5</v>
      </c>
      <c r="N155" s="75">
        <f t="shared" si="105"/>
        <v>514.5</v>
      </c>
      <c r="O155" s="75">
        <f>N155</f>
        <v>514.5</v>
      </c>
      <c r="P155" s="75">
        <f>N155-O155</f>
        <v>0</v>
      </c>
      <c r="Q155" s="75">
        <v>0</v>
      </c>
      <c r="R155" s="75">
        <f t="shared" si="97"/>
        <v>0</v>
      </c>
      <c r="S155" s="75">
        <f t="shared" si="98"/>
        <v>0</v>
      </c>
      <c r="T155" s="75">
        <f t="shared" si="99"/>
        <v>0</v>
      </c>
      <c r="U155" s="75"/>
      <c r="V155" s="75"/>
    </row>
    <row r="156" spans="1:24" s="81" customFormat="1" x14ac:dyDescent="0.2">
      <c r="A156" s="76"/>
      <c r="B156" s="74" t="s">
        <v>257</v>
      </c>
      <c r="C156" s="75">
        <v>2117</v>
      </c>
      <c r="D156" s="74">
        <v>2017</v>
      </c>
      <c r="E156" s="74">
        <v>4</v>
      </c>
      <c r="F156" s="75">
        <v>4</v>
      </c>
      <c r="G156" s="75"/>
      <c r="H156" s="75"/>
      <c r="I156" s="75"/>
      <c r="J156" s="75">
        <v>2117</v>
      </c>
      <c r="K156" s="75">
        <v>529.25</v>
      </c>
      <c r="L156" s="75">
        <v>1587.75</v>
      </c>
      <c r="M156" s="75">
        <v>529.25</v>
      </c>
      <c r="N156" s="75">
        <f t="shared" si="105"/>
        <v>1058.5</v>
      </c>
      <c r="O156" s="75">
        <v>529.25</v>
      </c>
      <c r="P156" s="75">
        <f>N156-O156</f>
        <v>529.25</v>
      </c>
      <c r="Q156" s="75">
        <v>529.25</v>
      </c>
      <c r="R156" s="75">
        <f t="shared" si="97"/>
        <v>0</v>
      </c>
      <c r="S156" s="75"/>
      <c r="T156" s="75"/>
      <c r="U156" s="75"/>
      <c r="V156" s="75"/>
    </row>
    <row r="157" spans="1:24" s="81" customFormat="1" x14ac:dyDescent="0.2">
      <c r="A157" s="76"/>
      <c r="B157" s="74" t="s">
        <v>191</v>
      </c>
      <c r="C157" s="75">
        <v>3680.82</v>
      </c>
      <c r="D157" s="74">
        <v>2018</v>
      </c>
      <c r="E157" s="74">
        <v>4</v>
      </c>
      <c r="F157" s="75">
        <v>4</v>
      </c>
      <c r="G157" s="75"/>
      <c r="H157" s="75"/>
      <c r="I157" s="75"/>
      <c r="J157" s="75"/>
      <c r="K157" s="143"/>
      <c r="L157" s="75">
        <v>3680.82</v>
      </c>
      <c r="M157" s="143">
        <f>L157/F157</f>
        <v>920.20500000000004</v>
      </c>
      <c r="N157" s="75">
        <f>L157-M157</f>
        <v>2760.6150000000002</v>
      </c>
      <c r="O157" s="75">
        <v>920.20500000000004</v>
      </c>
      <c r="P157" s="75">
        <f>N157-O157</f>
        <v>1840.4100000000003</v>
      </c>
      <c r="Q157" s="75">
        <v>920.20500000000004</v>
      </c>
      <c r="R157" s="75">
        <f t="shared" si="97"/>
        <v>920.20500000000027</v>
      </c>
      <c r="S157" s="75">
        <v>920.20500000000004</v>
      </c>
      <c r="T157" s="75">
        <f>R157-S157</f>
        <v>0</v>
      </c>
      <c r="U157" s="75">
        <v>0</v>
      </c>
      <c r="V157" s="75">
        <v>0</v>
      </c>
    </row>
    <row r="158" spans="1:24" s="81" customFormat="1" x14ac:dyDescent="0.2">
      <c r="A158" s="76"/>
      <c r="B158" s="74" t="s">
        <v>313</v>
      </c>
      <c r="C158" s="75">
        <v>829</v>
      </c>
      <c r="D158" s="74">
        <v>2019</v>
      </c>
      <c r="E158" s="74">
        <v>4</v>
      </c>
      <c r="F158" s="75">
        <v>4</v>
      </c>
      <c r="G158" s="75"/>
      <c r="H158" s="75"/>
      <c r="I158" s="75"/>
      <c r="J158" s="75"/>
      <c r="L158" s="75"/>
      <c r="N158" s="75">
        <v>829</v>
      </c>
      <c r="O158" s="143">
        <f>$N158/4</f>
        <v>207.25</v>
      </c>
      <c r="P158" s="135">
        <f>N158-O158</f>
        <v>621.75</v>
      </c>
      <c r="Q158" s="143">
        <f>$N158/4</f>
        <v>207.25</v>
      </c>
      <c r="R158" s="135">
        <f t="shared" ref="R158" si="106">P158-Q158</f>
        <v>414.5</v>
      </c>
      <c r="S158" s="143">
        <f>$N158/4</f>
        <v>207.25</v>
      </c>
      <c r="T158" s="135">
        <f>R158-S158</f>
        <v>207.25</v>
      </c>
      <c r="U158" s="135">
        <v>2500</v>
      </c>
      <c r="V158" s="135">
        <f>T158-U158</f>
        <v>-2292.75</v>
      </c>
      <c r="W158" s="144"/>
      <c r="X158" s="145"/>
    </row>
    <row r="159" spans="1:24" s="81" customFormat="1" x14ac:dyDescent="0.2">
      <c r="A159" s="76"/>
      <c r="B159" s="74" t="s">
        <v>264</v>
      </c>
      <c r="C159" s="75">
        <v>7000</v>
      </c>
      <c r="D159" s="74">
        <v>2020</v>
      </c>
      <c r="E159" s="74">
        <v>4</v>
      </c>
      <c r="F159" s="75">
        <v>4</v>
      </c>
      <c r="G159" s="75"/>
      <c r="H159" s="75"/>
      <c r="I159" s="75"/>
      <c r="J159" s="75"/>
      <c r="L159" s="75"/>
      <c r="M159" s="75"/>
      <c r="N159" s="135"/>
      <c r="O159" s="135"/>
      <c r="P159" s="135">
        <v>7000</v>
      </c>
      <c r="Q159" s="135">
        <v>1750</v>
      </c>
      <c r="R159" s="135">
        <f t="shared" si="97"/>
        <v>5250</v>
      </c>
      <c r="S159" s="135">
        <f t="shared" ref="S159" si="107">Q159</f>
        <v>1750</v>
      </c>
      <c r="T159" s="135">
        <f t="shared" ref="T159:T160" si="108">R159-S159</f>
        <v>3500</v>
      </c>
      <c r="U159" s="135">
        <v>2500</v>
      </c>
      <c r="V159" s="135">
        <f>T159-U159</f>
        <v>1000</v>
      </c>
    </row>
    <row r="160" spans="1:24" s="81" customFormat="1" x14ac:dyDescent="0.2">
      <c r="A160" s="76"/>
      <c r="B160" s="74" t="s">
        <v>264</v>
      </c>
      <c r="C160" s="75">
        <v>7000</v>
      </c>
      <c r="D160" s="74">
        <v>2021</v>
      </c>
      <c r="E160" s="74">
        <v>4</v>
      </c>
      <c r="F160" s="75">
        <v>4</v>
      </c>
      <c r="G160" s="75"/>
      <c r="H160" s="75"/>
      <c r="I160" s="75"/>
      <c r="J160" s="75"/>
      <c r="L160" s="75"/>
      <c r="M160" s="75"/>
      <c r="N160" s="135"/>
      <c r="O160" s="135">
        <f t="shared" ref="O160:O161" si="109">M160</f>
        <v>0</v>
      </c>
      <c r="P160" s="135">
        <f t="shared" ref="P160:P161" si="110">N160-O160</f>
        <v>0</v>
      </c>
      <c r="Q160" s="135"/>
      <c r="R160" s="135">
        <v>7000</v>
      </c>
      <c r="S160" s="135">
        <v>1750</v>
      </c>
      <c r="T160" s="135">
        <f t="shared" si="108"/>
        <v>5250</v>
      </c>
      <c r="U160" s="135">
        <v>2500</v>
      </c>
      <c r="V160" s="135">
        <v>5000</v>
      </c>
    </row>
    <row r="161" spans="1:22" s="81" customFormat="1" x14ac:dyDescent="0.2">
      <c r="A161" s="76"/>
      <c r="B161" s="74" t="s">
        <v>264</v>
      </c>
      <c r="C161" s="75">
        <v>6500</v>
      </c>
      <c r="D161" s="74">
        <v>2022</v>
      </c>
      <c r="E161" s="74">
        <v>4</v>
      </c>
      <c r="F161" s="75">
        <v>4</v>
      </c>
      <c r="G161" s="75"/>
      <c r="H161" s="75"/>
      <c r="I161" s="75"/>
      <c r="J161" s="75"/>
      <c r="L161" s="75"/>
      <c r="M161" s="75"/>
      <c r="N161" s="135"/>
      <c r="O161" s="135">
        <f t="shared" si="109"/>
        <v>0</v>
      </c>
      <c r="P161" s="135">
        <f t="shared" si="110"/>
        <v>0</v>
      </c>
      <c r="Q161" s="135">
        <f t="shared" ref="Q161" si="111">O161</f>
        <v>0</v>
      </c>
      <c r="R161" s="135">
        <f t="shared" ref="R161" si="112">P161-Q161</f>
        <v>0</v>
      </c>
      <c r="S161" s="135"/>
      <c r="T161" s="135">
        <v>6500</v>
      </c>
      <c r="U161" s="135">
        <v>2375</v>
      </c>
      <c r="V161" s="135">
        <f>T161-U161</f>
        <v>4125</v>
      </c>
    </row>
    <row r="162" spans="1:22" s="81" customFormat="1" x14ac:dyDescent="0.2">
      <c r="A162" s="76"/>
      <c r="B162" s="74"/>
      <c r="C162" s="75"/>
      <c r="D162" s="74"/>
      <c r="E162" s="74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</row>
    <row r="163" spans="1:22" s="81" customFormat="1" x14ac:dyDescent="0.2">
      <c r="A163" s="76"/>
      <c r="B163" s="74"/>
      <c r="C163" s="75"/>
      <c r="D163" s="74"/>
      <c r="E163" s="74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</row>
    <row r="164" spans="1:22" s="81" customFormat="1" x14ac:dyDescent="0.2">
      <c r="A164" s="76"/>
      <c r="B164" s="86" t="s">
        <v>148</v>
      </c>
      <c r="C164" s="79">
        <f>SUM(C149:C156)</f>
        <v>36766</v>
      </c>
      <c r="D164" s="74"/>
      <c r="E164" s="74"/>
      <c r="F164" s="74"/>
      <c r="G164" s="79">
        <v>8147.75</v>
      </c>
      <c r="H164" s="79">
        <v>20592.43</v>
      </c>
      <c r="I164" s="79">
        <f t="shared" ref="I164:T164" si="113">SUM(I149:I163)</f>
        <v>8661.93</v>
      </c>
      <c r="J164" s="79">
        <f t="shared" si="113"/>
        <v>14047.5</v>
      </c>
      <c r="K164" s="79">
        <v>15100</v>
      </c>
      <c r="L164" s="79">
        <v>8536.82</v>
      </c>
      <c r="M164" s="79">
        <f t="shared" si="113"/>
        <v>4203.2049999999999</v>
      </c>
      <c r="N164" s="79">
        <f t="shared" si="113"/>
        <v>5162.6149999999998</v>
      </c>
      <c r="O164" s="79">
        <f t="shared" si="113"/>
        <v>2171.2049999999999</v>
      </c>
      <c r="P164" s="79">
        <f t="shared" si="113"/>
        <v>9991.41</v>
      </c>
      <c r="Q164" s="79">
        <f t="shared" si="113"/>
        <v>3406.7049999999999</v>
      </c>
      <c r="R164" s="79">
        <f t="shared" si="113"/>
        <v>13584.705</v>
      </c>
      <c r="S164" s="79">
        <f t="shared" si="113"/>
        <v>4627.4549999999999</v>
      </c>
      <c r="T164" s="79">
        <f t="shared" si="113"/>
        <v>15457.25</v>
      </c>
      <c r="U164" s="79"/>
      <c r="V164" s="79"/>
    </row>
    <row r="165" spans="1:22" s="81" customFormat="1" x14ac:dyDescent="0.2">
      <c r="A165" s="76"/>
      <c r="B165" s="88"/>
      <c r="C165" s="85"/>
      <c r="D165" s="74"/>
      <c r="E165" s="74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</row>
    <row r="166" spans="1:22" s="81" customFormat="1" x14ac:dyDescent="0.2">
      <c r="A166" s="76"/>
      <c r="B166" s="88"/>
      <c r="C166" s="75"/>
      <c r="D166" s="74"/>
      <c r="E166" s="74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</row>
    <row r="167" spans="1:22" s="81" customFormat="1" x14ac:dyDescent="0.2">
      <c r="A167" s="76"/>
      <c r="B167" s="87" t="s">
        <v>128</v>
      </c>
      <c r="C167" s="85"/>
      <c r="D167" s="74"/>
      <c r="E167" s="74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</row>
    <row r="168" spans="1:22" s="81" customFormat="1" x14ac:dyDescent="0.2">
      <c r="A168" s="76"/>
      <c r="B168" s="74"/>
      <c r="C168" s="75"/>
      <c r="D168" s="74"/>
      <c r="E168" s="74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</row>
    <row r="169" spans="1:22" s="81" customFormat="1" x14ac:dyDescent="0.2">
      <c r="A169" s="76"/>
      <c r="B169" s="74" t="s">
        <v>147</v>
      </c>
      <c r="C169" s="75">
        <f>1971.09</f>
        <v>1971.09</v>
      </c>
      <c r="D169" s="74">
        <v>2013</v>
      </c>
      <c r="E169" s="74">
        <v>10</v>
      </c>
      <c r="F169" s="75">
        <v>10</v>
      </c>
      <c r="G169" s="75">
        <v>197.10899999999998</v>
      </c>
      <c r="H169" s="75">
        <v>1379.7630000000001</v>
      </c>
      <c r="I169" s="75">
        <f>$C$169/$E$169</f>
        <v>197.10899999999998</v>
      </c>
      <c r="J169" s="75">
        <f>H169-I169</f>
        <v>1182.6540000000002</v>
      </c>
      <c r="K169" s="75">
        <v>197.10899999999998</v>
      </c>
      <c r="L169" s="75">
        <v>985.5450000000003</v>
      </c>
      <c r="M169" s="75">
        <v>197.10899999999998</v>
      </c>
      <c r="N169" s="75">
        <f t="shared" ref="N169:T169" si="114">L169-M169</f>
        <v>788.43600000000038</v>
      </c>
      <c r="O169" s="75">
        <v>197.10899999999998</v>
      </c>
      <c r="P169" s="75">
        <f t="shared" si="114"/>
        <v>591.32700000000045</v>
      </c>
      <c r="Q169" s="75">
        <v>197.10899999999998</v>
      </c>
      <c r="R169" s="75">
        <f t="shared" si="114"/>
        <v>394.21800000000047</v>
      </c>
      <c r="S169" s="75">
        <f>$C$169/$E$169</f>
        <v>197.10899999999998</v>
      </c>
      <c r="T169" s="75">
        <f t="shared" si="114"/>
        <v>197.10900000000049</v>
      </c>
      <c r="U169" s="75"/>
      <c r="V169" s="75"/>
    </row>
    <row r="170" spans="1:22" s="81" customFormat="1" x14ac:dyDescent="0.2">
      <c r="A170" s="76"/>
      <c r="B170" s="74"/>
      <c r="C170" s="75"/>
      <c r="D170" s="74"/>
      <c r="E170" s="74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</row>
    <row r="171" spans="1:22" s="81" customFormat="1" x14ac:dyDescent="0.2">
      <c r="A171" s="76"/>
      <c r="B171" s="86" t="s">
        <v>146</v>
      </c>
      <c r="C171" s="79">
        <f>SUM(C168:C170)</f>
        <v>1971.09</v>
      </c>
      <c r="D171" s="74"/>
      <c r="E171" s="74"/>
      <c r="F171" s="74"/>
      <c r="G171" s="79">
        <v>197.10899999999998</v>
      </c>
      <c r="H171" s="79">
        <v>1379.7630000000001</v>
      </c>
      <c r="I171" s="79">
        <f t="shared" ref="I171:R171" si="115">SUM(I168:I170)</f>
        <v>197.10899999999998</v>
      </c>
      <c r="J171" s="79">
        <f t="shared" si="115"/>
        <v>1182.6540000000002</v>
      </c>
      <c r="K171" s="79">
        <v>197.10899999999998</v>
      </c>
      <c r="L171" s="79">
        <v>985.5450000000003</v>
      </c>
      <c r="M171" s="79">
        <f t="shared" si="115"/>
        <v>197.10899999999998</v>
      </c>
      <c r="N171" s="79">
        <f t="shared" si="115"/>
        <v>788.43600000000038</v>
      </c>
      <c r="O171" s="79">
        <f t="shared" si="115"/>
        <v>197.10899999999998</v>
      </c>
      <c r="P171" s="79">
        <f t="shared" si="115"/>
        <v>591.32700000000045</v>
      </c>
      <c r="Q171" s="79">
        <f t="shared" si="115"/>
        <v>197.10899999999998</v>
      </c>
      <c r="R171" s="79">
        <f t="shared" si="115"/>
        <v>394.21800000000047</v>
      </c>
      <c r="S171" s="79">
        <f>SUM(S168:S170)</f>
        <v>197.10899999999998</v>
      </c>
      <c r="T171" s="79">
        <f>SUM(T168:T170)</f>
        <v>197.10900000000049</v>
      </c>
      <c r="U171" s="79"/>
      <c r="V171" s="79"/>
    </row>
    <row r="172" spans="1:22" s="81" customFormat="1" x14ac:dyDescent="0.2">
      <c r="A172" s="76"/>
      <c r="B172" s="74"/>
      <c r="C172" s="75"/>
      <c r="D172" s="74"/>
      <c r="E172" s="74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</row>
    <row r="173" spans="1:22" s="81" customFormat="1" x14ac:dyDescent="0.2">
      <c r="A173" s="76"/>
      <c r="B173" s="74"/>
      <c r="C173" s="85"/>
      <c r="D173" s="74"/>
      <c r="E173" s="74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</row>
    <row r="174" spans="1:22" s="81" customFormat="1" x14ac:dyDescent="0.2">
      <c r="A174" s="76"/>
      <c r="B174" s="82" t="s">
        <v>145</v>
      </c>
      <c r="C174" s="83">
        <f>C106+C131+C137+C172+C145+C164+C171</f>
        <v>144250.09</v>
      </c>
      <c r="D174" s="84"/>
      <c r="E174" s="84"/>
      <c r="F174" s="83" t="s">
        <v>0</v>
      </c>
      <c r="G174" s="83">
        <v>16316.515004140787</v>
      </c>
      <c r="H174" s="83">
        <v>47204.500939958591</v>
      </c>
      <c r="I174" s="83">
        <f t="shared" ref="I174:T174" si="116">I106+I131+I137+I145+I164+I171</f>
        <v>15773.377333333334</v>
      </c>
      <c r="J174" s="83">
        <f t="shared" si="116"/>
        <v>33548.12360662526</v>
      </c>
      <c r="K174" s="83">
        <f t="shared" si="116"/>
        <v>19489.072333333334</v>
      </c>
      <c r="L174" s="83">
        <f t="shared" si="116"/>
        <v>23648.371273291927</v>
      </c>
      <c r="M174" s="83">
        <f t="shared" si="116"/>
        <v>8592.8794761904774</v>
      </c>
      <c r="N174" s="83">
        <f t="shared" si="116"/>
        <v>49336.491797101458</v>
      </c>
      <c r="O174" s="83">
        <f t="shared" si="116"/>
        <v>6077.2856666666667</v>
      </c>
      <c r="P174" s="83">
        <f t="shared" si="116"/>
        <v>56259.206130434781</v>
      </c>
      <c r="Q174" s="83">
        <f t="shared" si="116"/>
        <v>7673.0356666666667</v>
      </c>
      <c r="R174" s="83">
        <f t="shared" si="116"/>
        <v>58836.170463768125</v>
      </c>
      <c r="S174" s="83">
        <f t="shared" si="116"/>
        <v>9299.7756666666683</v>
      </c>
      <c r="T174" s="83">
        <f t="shared" si="116"/>
        <v>62536.394797101464</v>
      </c>
      <c r="U174" s="83"/>
      <c r="V174" s="83"/>
    </row>
    <row r="175" spans="1:22" s="81" customFormat="1" x14ac:dyDescent="0.2">
      <c r="A175" s="76"/>
      <c r="B175" s="74"/>
      <c r="C175" s="75"/>
      <c r="D175" s="74"/>
      <c r="E175" s="74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</row>
    <row r="176" spans="1:22" s="81" customFormat="1" x14ac:dyDescent="0.2">
      <c r="A176" s="76"/>
      <c r="B176" s="74"/>
      <c r="C176" s="75"/>
      <c r="D176" s="74"/>
      <c r="E176" s="74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</row>
    <row r="177" spans="1:22" s="81" customFormat="1" x14ac:dyDescent="0.2">
      <c r="A177" s="76"/>
      <c r="B177" s="82" t="s">
        <v>144</v>
      </c>
      <c r="C177" s="75"/>
      <c r="D177" s="74"/>
      <c r="E177" s="74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</row>
    <row r="178" spans="1:22" s="81" customFormat="1" x14ac:dyDescent="0.2">
      <c r="A178" s="76"/>
      <c r="B178" s="74"/>
      <c r="C178" s="75"/>
      <c r="D178" s="74"/>
      <c r="E178" s="74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</row>
    <row r="179" spans="1:22" s="81" customFormat="1" x14ac:dyDescent="0.2">
      <c r="A179" s="76">
        <v>100</v>
      </c>
      <c r="B179" s="80" t="s">
        <v>143</v>
      </c>
      <c r="C179" s="79">
        <f>C137</f>
        <v>9927</v>
      </c>
      <c r="D179" s="74"/>
      <c r="E179" s="74"/>
      <c r="F179" s="78" t="s">
        <v>0</v>
      </c>
      <c r="G179" s="79">
        <v>397.08695652173913</v>
      </c>
      <c r="H179" s="79">
        <v>7545.0291304347829</v>
      </c>
      <c r="I179" s="79">
        <f t="shared" ref="I179:T179" si="117">I137</f>
        <v>397.08</v>
      </c>
      <c r="J179" s="79">
        <f t="shared" si="117"/>
        <v>7147.949130434783</v>
      </c>
      <c r="K179" s="79">
        <f t="shared" si="117"/>
        <v>397.08</v>
      </c>
      <c r="L179" s="79">
        <f t="shared" si="117"/>
        <v>6750.8691304347831</v>
      </c>
      <c r="M179" s="79">
        <f t="shared" si="117"/>
        <v>397.08</v>
      </c>
      <c r="N179" s="79">
        <f t="shared" si="117"/>
        <v>6353.7891304347831</v>
      </c>
      <c r="O179" s="79">
        <f t="shared" si="117"/>
        <v>397.08</v>
      </c>
      <c r="P179" s="79">
        <f t="shared" si="117"/>
        <v>5956.7091304347832</v>
      </c>
      <c r="Q179" s="79">
        <f t="shared" si="117"/>
        <v>397.08</v>
      </c>
      <c r="R179" s="79">
        <f t="shared" si="117"/>
        <v>5559.6291304347833</v>
      </c>
      <c r="S179" s="79">
        <f t="shared" si="117"/>
        <v>397.08</v>
      </c>
      <c r="T179" s="79">
        <f t="shared" si="117"/>
        <v>5162.5491304347834</v>
      </c>
      <c r="U179" s="79"/>
      <c r="V179" s="79"/>
    </row>
    <row r="180" spans="1:22" s="81" customFormat="1" x14ac:dyDescent="0.2">
      <c r="A180" s="76"/>
      <c r="B180" s="74"/>
      <c r="C180" s="75"/>
      <c r="D180" s="74"/>
      <c r="E180" s="74"/>
      <c r="F180" s="78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</row>
    <row r="181" spans="1:22" s="81" customFormat="1" x14ac:dyDescent="0.2">
      <c r="A181" s="76">
        <v>250</v>
      </c>
      <c r="B181" s="80" t="s">
        <v>142</v>
      </c>
      <c r="C181" s="79">
        <f>C61+C145</f>
        <v>20708</v>
      </c>
      <c r="D181" s="74"/>
      <c r="E181" s="74"/>
      <c r="F181" s="78"/>
      <c r="G181" s="79">
        <v>442.4</v>
      </c>
      <c r="H181" s="79">
        <v>2914.0286507936512</v>
      </c>
      <c r="I181" s="79">
        <f t="shared" ref="I181:T181" si="118">I61+I145</f>
        <v>440.93976190476212</v>
      </c>
      <c r="J181" s="79">
        <f t="shared" si="118"/>
        <v>2473.088888888889</v>
      </c>
      <c r="K181" s="79">
        <f t="shared" si="118"/>
        <v>442.4</v>
      </c>
      <c r="L181" s="79">
        <f t="shared" si="118"/>
        <v>2030.6888888888889</v>
      </c>
      <c r="M181" s="79">
        <f t="shared" si="118"/>
        <v>442.4</v>
      </c>
      <c r="N181" s="79">
        <f t="shared" si="118"/>
        <v>1588.288888888889</v>
      </c>
      <c r="O181" s="79">
        <f t="shared" si="118"/>
        <v>442.4</v>
      </c>
      <c r="P181" s="79">
        <f t="shared" si="118"/>
        <v>1145.8888888888891</v>
      </c>
      <c r="Q181" s="79">
        <f t="shared" si="118"/>
        <v>441.68888888888887</v>
      </c>
      <c r="R181" s="79">
        <f t="shared" si="118"/>
        <v>704.20000000000027</v>
      </c>
      <c r="S181" s="79">
        <f t="shared" si="118"/>
        <v>298.3</v>
      </c>
      <c r="T181" s="79">
        <f t="shared" si="118"/>
        <v>405.90000000000026</v>
      </c>
      <c r="U181" s="79"/>
      <c r="V181" s="79"/>
    </row>
    <row r="182" spans="1:22" s="81" customFormat="1" x14ac:dyDescent="0.2">
      <c r="A182" s="76"/>
      <c r="B182" s="74"/>
      <c r="C182" s="75"/>
      <c r="D182" s="74"/>
      <c r="E182" s="74"/>
      <c r="F182" s="78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</row>
    <row r="183" spans="1:22" s="81" customFormat="1" x14ac:dyDescent="0.2">
      <c r="A183" s="76">
        <v>300</v>
      </c>
      <c r="B183" s="80" t="s">
        <v>141</v>
      </c>
      <c r="C183" s="79">
        <f>C19+C106</f>
        <v>114288</v>
      </c>
      <c r="D183" s="74"/>
      <c r="E183" s="74"/>
      <c r="F183" s="78"/>
      <c r="G183" s="79">
        <v>3561.333333333333</v>
      </c>
      <c r="H183" s="79">
        <v>3464.7366666666667</v>
      </c>
      <c r="I183" s="79">
        <f t="shared" ref="I183:T183" si="119">I19+I106</f>
        <v>2706.5333333333333</v>
      </c>
      <c r="J183" s="79">
        <f t="shared" si="119"/>
        <v>758.20333333333338</v>
      </c>
      <c r="K183" s="79">
        <f t="shared" si="119"/>
        <v>100.13333333333334</v>
      </c>
      <c r="L183" s="79">
        <f t="shared" si="119"/>
        <v>658.40000000000009</v>
      </c>
      <c r="M183" s="79">
        <f t="shared" si="119"/>
        <v>100.13333333333334</v>
      </c>
      <c r="N183" s="79">
        <f t="shared" si="119"/>
        <v>74159.266666666663</v>
      </c>
      <c r="O183" s="79">
        <f t="shared" si="119"/>
        <v>5006.8666666666668</v>
      </c>
      <c r="P183" s="79">
        <f t="shared" si="119"/>
        <v>69152.400000000009</v>
      </c>
      <c r="Q183" s="79">
        <f t="shared" si="119"/>
        <v>5006.8666666666668</v>
      </c>
      <c r="R183" s="79">
        <f t="shared" si="119"/>
        <v>64145.53333333334</v>
      </c>
      <c r="S183" s="79">
        <f t="shared" si="119"/>
        <v>5006.8666666666668</v>
      </c>
      <c r="T183" s="79">
        <f t="shared" si="119"/>
        <v>59138.666666666679</v>
      </c>
      <c r="U183" s="79"/>
      <c r="V183" s="79"/>
    </row>
    <row r="184" spans="1:22" s="81" customFormat="1" x14ac:dyDescent="0.2">
      <c r="A184" s="76"/>
      <c r="B184" s="74"/>
      <c r="C184" s="75"/>
      <c r="D184" s="74"/>
      <c r="E184" s="74"/>
      <c r="F184" s="78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</row>
    <row r="185" spans="1:22" s="81" customFormat="1" x14ac:dyDescent="0.2">
      <c r="A185" s="76">
        <v>500</v>
      </c>
      <c r="B185" s="80" t="s">
        <v>140</v>
      </c>
      <c r="C185" s="79">
        <f>C78+C164</f>
        <v>101443</v>
      </c>
      <c r="D185" s="74"/>
      <c r="E185" s="74"/>
      <c r="F185" s="78"/>
      <c r="G185" s="79">
        <v>16574.5</v>
      </c>
      <c r="H185" s="79">
        <v>43243.18</v>
      </c>
      <c r="I185" s="79">
        <f t="shared" ref="I185:T185" si="120">I78+I164</f>
        <v>17838.68</v>
      </c>
      <c r="J185" s="79">
        <f t="shared" si="120"/>
        <v>27521.5</v>
      </c>
      <c r="K185" s="79">
        <f t="shared" si="120"/>
        <v>18368.25</v>
      </c>
      <c r="L185" s="79">
        <f t="shared" si="120"/>
        <v>16778.07</v>
      </c>
      <c r="M185" s="79">
        <f t="shared" si="120"/>
        <v>8457.4549999999999</v>
      </c>
      <c r="N185" s="79">
        <f t="shared" si="120"/>
        <v>12675.615</v>
      </c>
      <c r="O185" s="79">
        <f t="shared" si="120"/>
        <v>5067.7049999999999</v>
      </c>
      <c r="P185" s="79">
        <f t="shared" si="120"/>
        <v>21607.91</v>
      </c>
      <c r="Q185" s="79">
        <f t="shared" si="120"/>
        <v>7024.2049999999999</v>
      </c>
      <c r="R185" s="79">
        <f t="shared" si="120"/>
        <v>28583.705000000002</v>
      </c>
      <c r="S185" s="79">
        <f t="shared" si="120"/>
        <v>9994.9549999999999</v>
      </c>
      <c r="T185" s="79">
        <f t="shared" si="120"/>
        <v>31588.75</v>
      </c>
      <c r="U185" s="79"/>
      <c r="V185" s="79"/>
    </row>
    <row r="186" spans="1:22" s="81" customFormat="1" x14ac:dyDescent="0.2">
      <c r="A186" s="76"/>
      <c r="B186" s="74"/>
      <c r="C186" s="75"/>
      <c r="D186" s="74"/>
      <c r="E186" s="74"/>
      <c r="F186" s="78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</row>
    <row r="187" spans="1:22" s="81" customFormat="1" x14ac:dyDescent="0.2">
      <c r="A187" s="76">
        <v>600</v>
      </c>
      <c r="B187" s="80" t="s">
        <v>139</v>
      </c>
      <c r="C187" s="79">
        <f>C52+C131</f>
        <v>92866</v>
      </c>
      <c r="D187" s="74"/>
      <c r="E187" s="74"/>
      <c r="F187" s="78"/>
      <c r="G187" s="79">
        <v>12491.585714285717</v>
      </c>
      <c r="H187" s="79">
        <v>29374.622857142858</v>
      </c>
      <c r="I187" s="79">
        <f t="shared" ref="I187:T187" si="121">I52+I131</f>
        <v>12185.475000000002</v>
      </c>
      <c r="J187" s="79">
        <f t="shared" si="121"/>
        <v>17189.147857142856</v>
      </c>
      <c r="K187" s="79">
        <f t="shared" si="121"/>
        <v>6509.8749999999991</v>
      </c>
      <c r="L187" s="79">
        <f t="shared" si="121"/>
        <v>10679.272857142856</v>
      </c>
      <c r="M187" s="79">
        <f t="shared" si="121"/>
        <v>6510.477142857143</v>
      </c>
      <c r="N187" s="79">
        <f t="shared" si="121"/>
        <v>4168.7957142857149</v>
      </c>
      <c r="O187" s="79">
        <f t="shared" si="121"/>
        <v>1369.0357142857147</v>
      </c>
      <c r="P187" s="79">
        <f t="shared" si="121"/>
        <v>14799.76</v>
      </c>
      <c r="Q187" s="79">
        <f t="shared" si="121"/>
        <v>2200</v>
      </c>
      <c r="R187" s="79">
        <f t="shared" si="121"/>
        <v>19099.760000000002</v>
      </c>
      <c r="S187" s="79">
        <f t="shared" si="121"/>
        <v>3012.7400000000002</v>
      </c>
      <c r="T187" s="79">
        <f t="shared" si="121"/>
        <v>29087.02</v>
      </c>
      <c r="U187" s="79"/>
      <c r="V187" s="79"/>
    </row>
    <row r="188" spans="1:22" s="81" customFormat="1" x14ac:dyDescent="0.2">
      <c r="A188" s="76"/>
      <c r="B188" s="74"/>
      <c r="C188" s="75"/>
      <c r="D188" s="74"/>
      <c r="E188" s="74"/>
      <c r="F188" s="78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</row>
    <row r="189" spans="1:22" x14ac:dyDescent="0.2">
      <c r="A189" s="76">
        <v>800</v>
      </c>
      <c r="B189" s="80" t="s">
        <v>129</v>
      </c>
      <c r="C189" s="79">
        <f>C25</f>
        <v>5748</v>
      </c>
      <c r="D189" s="74"/>
      <c r="E189" s="74"/>
      <c r="F189" s="78"/>
      <c r="G189" s="79">
        <v>383.21428571428572</v>
      </c>
      <c r="H189" s="79">
        <v>3832.3471428571434</v>
      </c>
      <c r="I189" s="79">
        <f t="shared" ref="I189:T189" si="122">I25</f>
        <v>383.21428571428572</v>
      </c>
      <c r="J189" s="79">
        <f t="shared" si="122"/>
        <v>3449.1328571428576</v>
      </c>
      <c r="K189" s="79">
        <f t="shared" si="122"/>
        <v>383.21428571428572</v>
      </c>
      <c r="L189" s="79">
        <f t="shared" si="122"/>
        <v>3065.9185714285718</v>
      </c>
      <c r="M189" s="79">
        <f t="shared" si="122"/>
        <v>383.21428571428572</v>
      </c>
      <c r="N189" s="79">
        <f t="shared" si="122"/>
        <v>2682.704285714286</v>
      </c>
      <c r="O189" s="79">
        <f t="shared" si="122"/>
        <v>383.21428571428572</v>
      </c>
      <c r="P189" s="79">
        <f t="shared" si="122"/>
        <v>2299.4900000000002</v>
      </c>
      <c r="Q189" s="79">
        <f t="shared" si="122"/>
        <v>383.21428571428572</v>
      </c>
      <c r="R189" s="79">
        <f t="shared" si="122"/>
        <v>1916.2757142857145</v>
      </c>
      <c r="S189" s="79">
        <f t="shared" si="122"/>
        <v>383.21428571428572</v>
      </c>
      <c r="T189" s="79">
        <f t="shared" si="122"/>
        <v>1533.0614285714287</v>
      </c>
      <c r="U189" s="79"/>
      <c r="V189" s="79"/>
    </row>
    <row r="190" spans="1:22" s="81" customFormat="1" ht="20.100000000000001" customHeight="1" x14ac:dyDescent="0.2">
      <c r="A190" s="76"/>
      <c r="B190" s="74"/>
      <c r="C190" s="75"/>
      <c r="D190" s="74"/>
      <c r="E190" s="74"/>
      <c r="F190" s="78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</row>
    <row r="191" spans="1:22" x14ac:dyDescent="0.2">
      <c r="A191" s="76">
        <v>950</v>
      </c>
      <c r="B191" s="80" t="s">
        <v>128</v>
      </c>
      <c r="C191" s="79">
        <f>C86+C171</f>
        <v>8755.09</v>
      </c>
      <c r="D191" s="74"/>
      <c r="E191" s="74"/>
      <c r="F191" s="78"/>
      <c r="G191" s="79">
        <v>875.50900000000001</v>
      </c>
      <c r="H191" s="79">
        <v>3416.8601428571428</v>
      </c>
      <c r="I191" s="79">
        <f t="shared" ref="I191:T191" si="123">I86+I171</f>
        <v>875.50900000000001</v>
      </c>
      <c r="J191" s="79">
        <f t="shared" si="123"/>
        <v>2541.3511428571428</v>
      </c>
      <c r="K191" s="79">
        <f t="shared" si="123"/>
        <v>875.50900000000001</v>
      </c>
      <c r="L191" s="79">
        <f t="shared" si="123"/>
        <v>1665.8421428571432</v>
      </c>
      <c r="M191" s="79">
        <f t="shared" si="123"/>
        <v>877.40614285714287</v>
      </c>
      <c r="N191" s="79">
        <f t="shared" si="123"/>
        <v>788.43600000000038</v>
      </c>
      <c r="O191" s="79">
        <f t="shared" si="123"/>
        <v>197.10899999999998</v>
      </c>
      <c r="P191" s="79">
        <f t="shared" si="123"/>
        <v>591.32700000000045</v>
      </c>
      <c r="Q191" s="79">
        <f t="shared" si="123"/>
        <v>197.10899999999998</v>
      </c>
      <c r="R191" s="79">
        <f t="shared" si="123"/>
        <v>394.21800000000047</v>
      </c>
      <c r="S191" s="79">
        <f t="shared" si="123"/>
        <v>197.10899999999998</v>
      </c>
      <c r="T191" s="79">
        <f t="shared" si="123"/>
        <v>197.10900000000049</v>
      </c>
      <c r="U191" s="79"/>
      <c r="V191" s="79"/>
    </row>
    <row r="192" spans="1:22" s="64" customFormat="1" x14ac:dyDescent="0.2">
      <c r="A192" s="76"/>
      <c r="B192" s="74"/>
      <c r="C192" s="75"/>
      <c r="D192" s="74"/>
      <c r="E192" s="74"/>
      <c r="F192" s="78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</row>
    <row r="193" spans="1:22" s="64" customFormat="1" x14ac:dyDescent="0.2">
      <c r="A193" s="76"/>
      <c r="B193" s="74" t="s">
        <v>0</v>
      </c>
      <c r="C193" s="75"/>
      <c r="D193" s="74"/>
      <c r="E193" s="74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</row>
    <row r="194" spans="1:22" s="64" customFormat="1" x14ac:dyDescent="0.2">
      <c r="A194" s="72"/>
      <c r="B194" s="71" t="s">
        <v>138</v>
      </c>
      <c r="C194" s="69">
        <f>C179+C183+C189+C187+C181+C185+C191</f>
        <v>353735.09</v>
      </c>
      <c r="D194" s="70"/>
      <c r="E194" s="70"/>
      <c r="F194" s="69" t="s">
        <v>0</v>
      </c>
      <c r="G194" s="69">
        <v>34725.629289855075</v>
      </c>
      <c r="H194" s="69">
        <v>93790.804590752246</v>
      </c>
      <c r="I194" s="69">
        <f t="shared" ref="I194:T194" si="124">I179+I183+I189+I187+I181+I185+I191</f>
        <v>34827.431380952381</v>
      </c>
      <c r="J194" s="68">
        <f t="shared" si="124"/>
        <v>61080.373209799865</v>
      </c>
      <c r="K194" s="68">
        <f t="shared" si="124"/>
        <v>27076.461619047615</v>
      </c>
      <c r="L194" s="68">
        <f t="shared" si="124"/>
        <v>41629.061590752244</v>
      </c>
      <c r="M194" s="68">
        <f t="shared" si="124"/>
        <v>17168.165904761907</v>
      </c>
      <c r="N194" s="68">
        <f t="shared" si="124"/>
        <v>102416.89568599034</v>
      </c>
      <c r="O194" s="68">
        <f t="shared" si="124"/>
        <v>12863.410666666667</v>
      </c>
      <c r="P194" s="68">
        <f t="shared" si="124"/>
        <v>115553.48501932369</v>
      </c>
      <c r="Q194" s="68">
        <f>Q179+Q183+Q189+Q187+Q181+Q185+Q191</f>
        <v>15650.163841269841</v>
      </c>
      <c r="R194" s="68">
        <f t="shared" si="124"/>
        <v>120403.32117805383</v>
      </c>
      <c r="S194" s="68">
        <f t="shared" si="124"/>
        <v>19290.264952380952</v>
      </c>
      <c r="T194" s="68">
        <f t="shared" si="124"/>
        <v>127113.05622567289</v>
      </c>
      <c r="U194" s="68"/>
      <c r="V194" s="68"/>
    </row>
    <row r="195" spans="1:22" s="64" customFormat="1" x14ac:dyDescent="0.2">
      <c r="A195" s="66"/>
      <c r="C195" s="65"/>
      <c r="H195" s="67"/>
      <c r="J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</row>
    <row r="196" spans="1:22" s="125" customFormat="1" x14ac:dyDescent="0.2">
      <c r="C196" s="126"/>
      <c r="H196" s="124"/>
      <c r="J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</row>
    <row r="197" spans="1:22" s="64" customFormat="1" x14ac:dyDescent="0.2">
      <c r="A197" s="66"/>
      <c r="B197" s="120" t="s">
        <v>253</v>
      </c>
      <c r="C197" s="65"/>
      <c r="H197" s="67"/>
      <c r="J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</row>
    <row r="198" spans="1:22" s="64" customFormat="1" x14ac:dyDescent="0.2">
      <c r="A198" s="66"/>
      <c r="C198" s="65"/>
      <c r="H198" s="67"/>
      <c r="J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</row>
    <row r="199" spans="1:22" s="64" customFormat="1" x14ac:dyDescent="0.2">
      <c r="A199" s="66"/>
      <c r="B199" s="121">
        <v>2018</v>
      </c>
      <c r="C199" s="65"/>
      <c r="H199" s="67"/>
      <c r="J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</row>
    <row r="200" spans="1:22" s="64" customFormat="1" x14ac:dyDescent="0.2">
      <c r="A200" s="66"/>
      <c r="B200" s="64" t="s">
        <v>286</v>
      </c>
      <c r="C200" s="123">
        <v>3680.82</v>
      </c>
      <c r="H200" s="67"/>
      <c r="J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</row>
    <row r="201" spans="1:22" s="64" customFormat="1" x14ac:dyDescent="0.2">
      <c r="A201" s="66"/>
      <c r="B201" s="122"/>
      <c r="C201" s="137">
        <f>SUM(C200:C200)</f>
        <v>3680.82</v>
      </c>
      <c r="G201" s="125"/>
      <c r="H201" s="67"/>
      <c r="J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</row>
    <row r="202" spans="1:22" s="64" customFormat="1" x14ac:dyDescent="0.2">
      <c r="A202" s="66"/>
      <c r="B202" s="122"/>
      <c r="C202" s="123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</row>
    <row r="203" spans="1:22" s="64" customFormat="1" x14ac:dyDescent="0.2">
      <c r="A203" s="66"/>
      <c r="B203" s="121">
        <v>2019</v>
      </c>
      <c r="C203" s="65"/>
      <c r="H203" s="67"/>
      <c r="J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</row>
    <row r="204" spans="1:22" s="64" customFormat="1" x14ac:dyDescent="0.2">
      <c r="A204" s="66"/>
      <c r="B204" s="64" t="s">
        <v>273</v>
      </c>
      <c r="C204" s="123">
        <v>0</v>
      </c>
      <c r="H204" s="67"/>
      <c r="J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</row>
    <row r="205" spans="1:22" s="64" customFormat="1" x14ac:dyDescent="0.2">
      <c r="A205" s="66"/>
      <c r="B205" s="122" t="s">
        <v>274</v>
      </c>
      <c r="C205" s="123">
        <v>73601</v>
      </c>
      <c r="H205" s="67"/>
      <c r="J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</row>
    <row r="206" spans="1:22" s="64" customFormat="1" x14ac:dyDescent="0.2">
      <c r="A206" s="66"/>
      <c r="B206" s="122" t="s">
        <v>275</v>
      </c>
      <c r="C206" s="123">
        <v>0</v>
      </c>
      <c r="H206" s="67"/>
      <c r="J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</row>
    <row r="207" spans="1:22" s="64" customFormat="1" x14ac:dyDescent="0.2">
      <c r="A207" s="66"/>
      <c r="B207" s="122" t="s">
        <v>276</v>
      </c>
      <c r="C207" s="123">
        <v>4355</v>
      </c>
      <c r="H207" s="67"/>
      <c r="J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</row>
    <row r="208" spans="1:22" s="64" customFormat="1" x14ac:dyDescent="0.2">
      <c r="A208" s="66"/>
      <c r="B208" s="122"/>
      <c r="C208" s="137">
        <f>SUM(C204:C207)</f>
        <v>77956</v>
      </c>
      <c r="H208" s="67"/>
      <c r="J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</row>
    <row r="209" spans="1:22" s="64" customFormat="1" x14ac:dyDescent="0.2">
      <c r="A209" s="66"/>
      <c r="B209" s="122"/>
      <c r="C209" s="123"/>
      <c r="H209" s="67"/>
      <c r="J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</row>
    <row r="210" spans="1:22" s="64" customFormat="1" x14ac:dyDescent="0.2">
      <c r="A210" s="66"/>
      <c r="B210" s="121">
        <v>2020</v>
      </c>
      <c r="C210" s="65"/>
      <c r="H210" s="6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</row>
    <row r="211" spans="1:22" s="64" customFormat="1" x14ac:dyDescent="0.2">
      <c r="A211" s="66"/>
      <c r="B211" s="122" t="s">
        <v>277</v>
      </c>
      <c r="C211" s="123">
        <v>12000</v>
      </c>
      <c r="H211" s="67"/>
      <c r="J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</row>
    <row r="212" spans="1:22" s="64" customFormat="1" x14ac:dyDescent="0.2">
      <c r="A212" s="66"/>
      <c r="B212" s="122" t="s">
        <v>278</v>
      </c>
      <c r="C212" s="123">
        <v>14000</v>
      </c>
      <c r="H212" s="67"/>
      <c r="J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</row>
    <row r="213" spans="1:22" s="64" customFormat="1" x14ac:dyDescent="0.2">
      <c r="A213" s="66"/>
      <c r="B213" s="122"/>
      <c r="C213" s="137">
        <f>SUM(C211:C212)</f>
        <v>26000</v>
      </c>
      <c r="H213" s="67"/>
      <c r="J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</row>
    <row r="214" spans="1:22" s="64" customFormat="1" x14ac:dyDescent="0.2">
      <c r="A214" s="66"/>
      <c r="H214" s="67"/>
      <c r="J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</row>
    <row r="215" spans="1:22" s="64" customFormat="1" x14ac:dyDescent="0.2">
      <c r="A215" s="66"/>
      <c r="B215" s="121">
        <v>2021</v>
      </c>
      <c r="C215" s="65"/>
      <c r="H215" s="67"/>
      <c r="J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</row>
    <row r="216" spans="1:22" s="64" customFormat="1" x14ac:dyDescent="0.2">
      <c r="A216" s="66"/>
      <c r="B216" s="64" t="s">
        <v>279</v>
      </c>
      <c r="C216" s="123">
        <v>6500</v>
      </c>
      <c r="H216" s="67"/>
      <c r="J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</row>
    <row r="217" spans="1:22" s="64" customFormat="1" x14ac:dyDescent="0.2">
      <c r="A217" s="66"/>
      <c r="B217" s="122" t="s">
        <v>278</v>
      </c>
      <c r="C217" s="123">
        <v>14000</v>
      </c>
      <c r="H217" s="67"/>
      <c r="J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</row>
    <row r="218" spans="1:22" s="64" customFormat="1" x14ac:dyDescent="0.2">
      <c r="A218" s="66"/>
      <c r="B218" s="122"/>
      <c r="C218" s="137">
        <f>SUM(C216:C217)</f>
        <v>20500</v>
      </c>
      <c r="H218" s="67"/>
      <c r="J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</row>
    <row r="219" spans="1:22" s="64" customFormat="1" x14ac:dyDescent="0.2">
      <c r="A219" s="66"/>
      <c r="B219" s="122"/>
      <c r="C219" s="123"/>
      <c r="H219" s="67"/>
      <c r="J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</row>
    <row r="220" spans="1:22" s="64" customFormat="1" x14ac:dyDescent="0.2">
      <c r="A220" s="66"/>
      <c r="B220" s="121">
        <v>2022</v>
      </c>
      <c r="C220" s="65"/>
      <c r="H220" s="67"/>
      <c r="J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</row>
    <row r="221" spans="1:22" s="64" customFormat="1" x14ac:dyDescent="0.2">
      <c r="A221" s="66"/>
      <c r="B221" s="64" t="s">
        <v>280</v>
      </c>
      <c r="C221" s="123">
        <v>13000</v>
      </c>
      <c r="H221" s="67"/>
      <c r="J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</row>
    <row r="222" spans="1:22" s="64" customFormat="1" x14ac:dyDescent="0.2">
      <c r="A222" s="66"/>
      <c r="B222" s="122" t="s">
        <v>281</v>
      </c>
      <c r="C222" s="123">
        <v>13000</v>
      </c>
      <c r="H222" s="67"/>
      <c r="J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</row>
    <row r="223" spans="1:22" s="64" customFormat="1" x14ac:dyDescent="0.2">
      <c r="A223" s="66"/>
      <c r="B223" s="122"/>
      <c r="C223" s="137">
        <f>SUM(C221:C222)</f>
        <v>26000</v>
      </c>
      <c r="H223" s="67"/>
      <c r="J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</row>
    <row r="224" spans="1:22" s="64" customFormat="1" x14ac:dyDescent="0.2">
      <c r="A224" s="66"/>
      <c r="B224" s="122"/>
      <c r="C224" s="123"/>
      <c r="H224" s="67"/>
      <c r="J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</row>
    <row r="225" spans="1:22" s="64" customFormat="1" x14ac:dyDescent="0.2">
      <c r="A225" s="66"/>
      <c r="C225" s="65"/>
      <c r="H225" s="67"/>
      <c r="J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</row>
    <row r="226" spans="1:22" s="64" customFormat="1" x14ac:dyDescent="0.2">
      <c r="A226" s="66"/>
      <c r="C226" s="65"/>
      <c r="H226" s="67"/>
      <c r="J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</row>
    <row r="227" spans="1:22" s="64" customFormat="1" x14ac:dyDescent="0.2">
      <c r="A227" s="66"/>
      <c r="C227" s="65"/>
      <c r="H227" s="67"/>
      <c r="J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</row>
    <row r="228" spans="1:22" s="64" customFormat="1" x14ac:dyDescent="0.2">
      <c r="A228" s="66"/>
      <c r="C228" s="65"/>
      <c r="H228" s="67"/>
      <c r="J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</row>
    <row r="229" spans="1:22" s="64" customFormat="1" x14ac:dyDescent="0.2">
      <c r="A229" s="66"/>
      <c r="C229" s="65"/>
      <c r="H229" s="67"/>
      <c r="J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</row>
    <row r="230" spans="1:22" s="64" customFormat="1" x14ac:dyDescent="0.2">
      <c r="A230" s="66"/>
      <c r="C230" s="65"/>
      <c r="H230" s="67"/>
      <c r="J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</row>
    <row r="231" spans="1:22" s="64" customFormat="1" x14ac:dyDescent="0.2">
      <c r="A231" s="66"/>
      <c r="C231" s="65"/>
      <c r="H231" s="67"/>
      <c r="J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</row>
    <row r="232" spans="1:22" s="64" customFormat="1" x14ac:dyDescent="0.2">
      <c r="A232" s="66"/>
      <c r="C232" s="65"/>
      <c r="H232" s="67"/>
      <c r="J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</row>
    <row r="233" spans="1:22" s="64" customFormat="1" x14ac:dyDescent="0.2">
      <c r="A233" s="66"/>
      <c r="C233" s="65"/>
      <c r="H233" s="67"/>
      <c r="J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</row>
    <row r="234" spans="1:22" s="64" customFormat="1" x14ac:dyDescent="0.2">
      <c r="A234" s="66"/>
      <c r="C234" s="65"/>
      <c r="H234" s="67"/>
      <c r="J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</row>
    <row r="235" spans="1:22" s="64" customFormat="1" x14ac:dyDescent="0.2">
      <c r="A235" s="66"/>
      <c r="C235" s="65"/>
      <c r="H235" s="67"/>
      <c r="J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</row>
    <row r="236" spans="1:22" s="64" customFormat="1" x14ac:dyDescent="0.2">
      <c r="A236" s="66"/>
      <c r="C236" s="65"/>
      <c r="H236" s="67"/>
      <c r="J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</row>
    <row r="237" spans="1:22" s="64" customFormat="1" x14ac:dyDescent="0.2">
      <c r="A237" s="66"/>
      <c r="C237" s="65"/>
      <c r="H237" s="67"/>
      <c r="J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</row>
    <row r="238" spans="1:22" s="64" customFormat="1" x14ac:dyDescent="0.2">
      <c r="A238" s="66"/>
      <c r="C238" s="65"/>
      <c r="G238" s="62"/>
      <c r="H238" s="63"/>
      <c r="I238" s="62"/>
      <c r="J238" s="63"/>
      <c r="K238" s="62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</row>
    <row r="239" spans="1:22" s="64" customFormat="1" x14ac:dyDescent="0.2">
      <c r="A239" s="66"/>
      <c r="C239" s="65"/>
      <c r="G239" s="62"/>
      <c r="H239" s="63"/>
      <c r="I239" s="62"/>
      <c r="J239" s="63"/>
      <c r="K239" s="62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</row>
    <row r="240" spans="1:22" s="64" customFormat="1" x14ac:dyDescent="0.2">
      <c r="A240" s="66"/>
      <c r="C240" s="65"/>
      <c r="G240" s="62"/>
      <c r="H240" s="63"/>
      <c r="I240" s="62"/>
      <c r="J240" s="63"/>
      <c r="K240" s="62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</row>
    <row r="241" spans="1:22" s="64" customFormat="1" x14ac:dyDescent="0.2">
      <c r="A241" s="66"/>
      <c r="C241" s="65"/>
      <c r="G241" s="62"/>
      <c r="H241" s="63"/>
      <c r="I241" s="62"/>
      <c r="J241" s="63"/>
      <c r="K241" s="62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</row>
    <row r="242" spans="1:22" s="64" customFormat="1" x14ac:dyDescent="0.2">
      <c r="A242" s="66"/>
      <c r="C242" s="65"/>
      <c r="G242" s="62"/>
      <c r="H242" s="63"/>
      <c r="I242" s="62"/>
      <c r="J242" s="63"/>
      <c r="K242" s="62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</row>
    <row r="243" spans="1:22" s="64" customFormat="1" x14ac:dyDescent="0.2">
      <c r="A243" s="66"/>
      <c r="C243" s="65"/>
      <c r="G243" s="62"/>
      <c r="H243" s="63"/>
      <c r="I243" s="62"/>
      <c r="J243" s="63"/>
      <c r="K243" s="62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</row>
    <row r="244" spans="1:22" s="64" customFormat="1" x14ac:dyDescent="0.2">
      <c r="A244" s="66"/>
      <c r="C244" s="65"/>
      <c r="G244" s="62"/>
      <c r="H244" s="63"/>
      <c r="I244" s="62"/>
      <c r="J244" s="63"/>
      <c r="K244" s="62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</row>
    <row r="245" spans="1:22" s="64" customFormat="1" x14ac:dyDescent="0.2">
      <c r="A245" s="66"/>
      <c r="C245" s="65"/>
      <c r="G245" s="62"/>
      <c r="H245" s="63"/>
      <c r="I245" s="62"/>
      <c r="J245" s="63"/>
      <c r="K245" s="62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</row>
    <row r="246" spans="1:22" s="64" customFormat="1" x14ac:dyDescent="0.2">
      <c r="A246" s="66"/>
      <c r="C246" s="65"/>
      <c r="G246" s="62"/>
      <c r="H246" s="63"/>
      <c r="I246" s="62"/>
      <c r="J246" s="63"/>
      <c r="K246" s="62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</row>
    <row r="247" spans="1:22" s="64" customFormat="1" x14ac:dyDescent="0.2">
      <c r="A247" s="66"/>
      <c r="C247" s="65"/>
      <c r="G247" s="62"/>
      <c r="H247" s="63"/>
      <c r="I247" s="62"/>
      <c r="J247" s="63"/>
      <c r="K247" s="62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</row>
    <row r="248" spans="1:22" s="64" customFormat="1" x14ac:dyDescent="0.2">
      <c r="A248" s="66"/>
      <c r="C248" s="65"/>
      <c r="G248" s="62"/>
      <c r="H248" s="63"/>
      <c r="I248" s="62"/>
      <c r="J248" s="63"/>
      <c r="K248" s="62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</row>
    <row r="249" spans="1:22" s="64" customFormat="1" x14ac:dyDescent="0.2">
      <c r="A249" s="66"/>
      <c r="C249" s="65"/>
      <c r="G249" s="62"/>
      <c r="H249" s="63"/>
      <c r="I249" s="62"/>
      <c r="J249" s="63"/>
      <c r="K249" s="62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</row>
    <row r="250" spans="1:22" s="64" customFormat="1" x14ac:dyDescent="0.2">
      <c r="A250" s="66"/>
      <c r="C250" s="65"/>
      <c r="G250" s="62"/>
      <c r="H250" s="63"/>
      <c r="I250" s="62"/>
      <c r="J250" s="63"/>
      <c r="K250" s="62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</row>
    <row r="251" spans="1:22" s="64" customFormat="1" x14ac:dyDescent="0.2">
      <c r="A251" s="66"/>
      <c r="C251" s="65"/>
      <c r="G251" s="62"/>
      <c r="H251" s="63"/>
      <c r="I251" s="62"/>
      <c r="J251" s="63"/>
      <c r="K251" s="62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</row>
    <row r="252" spans="1:22" s="64" customFormat="1" x14ac:dyDescent="0.2">
      <c r="A252" s="66"/>
      <c r="C252" s="65"/>
      <c r="G252" s="62"/>
      <c r="H252" s="63"/>
      <c r="I252" s="62"/>
      <c r="J252" s="63"/>
      <c r="K252" s="62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</row>
    <row r="253" spans="1:22" s="64" customFormat="1" x14ac:dyDescent="0.2">
      <c r="A253" s="66"/>
      <c r="C253" s="65"/>
      <c r="G253" s="62"/>
      <c r="H253" s="63"/>
      <c r="I253" s="62"/>
      <c r="J253" s="63"/>
      <c r="K253" s="62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</row>
    <row r="254" spans="1:22" s="64" customFormat="1" x14ac:dyDescent="0.2">
      <c r="A254" s="66"/>
      <c r="C254" s="65"/>
      <c r="G254" s="62"/>
      <c r="H254" s="63"/>
      <c r="I254" s="62"/>
      <c r="J254" s="63"/>
      <c r="K254" s="62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</row>
    <row r="255" spans="1:22" s="64" customFormat="1" x14ac:dyDescent="0.2">
      <c r="A255" s="66"/>
      <c r="C255" s="65"/>
      <c r="G255" s="62"/>
      <c r="H255" s="63"/>
      <c r="I255" s="62"/>
      <c r="J255" s="63"/>
      <c r="K255" s="62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</row>
    <row r="256" spans="1:22" s="64" customFormat="1" x14ac:dyDescent="0.2">
      <c r="A256" s="66"/>
      <c r="C256" s="65"/>
      <c r="G256" s="62"/>
      <c r="H256" s="63"/>
      <c r="I256" s="62"/>
      <c r="J256" s="63"/>
      <c r="K256" s="62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</row>
    <row r="257" spans="1:22" s="64" customFormat="1" x14ac:dyDescent="0.2">
      <c r="A257" s="66"/>
      <c r="C257" s="65"/>
      <c r="G257" s="62"/>
      <c r="H257" s="63"/>
      <c r="I257" s="62"/>
      <c r="J257" s="63"/>
      <c r="K257" s="62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</row>
    <row r="258" spans="1:22" s="64" customFormat="1" x14ac:dyDescent="0.2">
      <c r="A258" s="66"/>
      <c r="C258" s="65"/>
      <c r="G258" s="62"/>
      <c r="H258" s="63"/>
      <c r="I258" s="62"/>
      <c r="J258" s="63"/>
      <c r="K258" s="62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</row>
    <row r="259" spans="1:22" s="64" customFormat="1" x14ac:dyDescent="0.2">
      <c r="A259" s="66"/>
      <c r="C259" s="65"/>
      <c r="G259" s="62"/>
      <c r="H259" s="63"/>
      <c r="I259" s="62"/>
      <c r="J259" s="63"/>
      <c r="K259" s="62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</row>
    <row r="260" spans="1:22" s="64" customFormat="1" x14ac:dyDescent="0.2">
      <c r="A260" s="66"/>
      <c r="C260" s="65"/>
      <c r="G260" s="62"/>
      <c r="H260" s="63"/>
      <c r="I260" s="62"/>
      <c r="J260" s="63"/>
      <c r="K260" s="62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</row>
    <row r="261" spans="1:22" s="64" customFormat="1" x14ac:dyDescent="0.2">
      <c r="A261" s="66"/>
      <c r="C261" s="65"/>
      <c r="G261" s="62"/>
      <c r="H261" s="63"/>
      <c r="I261" s="62"/>
      <c r="J261" s="63"/>
      <c r="K261" s="62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</row>
    <row r="262" spans="1:22" s="64" customFormat="1" x14ac:dyDescent="0.2">
      <c r="A262" s="66"/>
      <c r="C262" s="65"/>
      <c r="G262" s="62"/>
      <c r="H262" s="63"/>
      <c r="I262" s="62"/>
      <c r="J262" s="63"/>
      <c r="K262" s="62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</row>
    <row r="263" spans="1:22" s="64" customFormat="1" x14ac:dyDescent="0.2">
      <c r="A263" s="66"/>
      <c r="C263" s="65"/>
      <c r="G263" s="62"/>
      <c r="H263" s="63"/>
      <c r="I263" s="62"/>
      <c r="J263" s="63"/>
      <c r="K263" s="62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</row>
    <row r="264" spans="1:22" s="64" customFormat="1" x14ac:dyDescent="0.2">
      <c r="A264" s="66"/>
      <c r="C264" s="65"/>
      <c r="G264" s="62"/>
      <c r="H264" s="63"/>
      <c r="I264" s="62"/>
      <c r="J264" s="63"/>
      <c r="K264" s="62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</row>
    <row r="265" spans="1:22" s="64" customFormat="1" x14ac:dyDescent="0.2">
      <c r="A265" s="66"/>
      <c r="C265" s="65"/>
      <c r="G265" s="62"/>
      <c r="H265" s="63"/>
      <c r="I265" s="62"/>
      <c r="J265" s="63"/>
      <c r="K265" s="62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</row>
    <row r="266" spans="1:22" s="64" customFormat="1" x14ac:dyDescent="0.2">
      <c r="A266" s="66"/>
      <c r="C266" s="65"/>
      <c r="G266" s="62"/>
      <c r="H266" s="63"/>
      <c r="I266" s="62"/>
      <c r="J266" s="63"/>
      <c r="K266" s="62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</row>
    <row r="267" spans="1:22" s="64" customFormat="1" x14ac:dyDescent="0.2">
      <c r="A267" s="66"/>
      <c r="C267" s="65"/>
      <c r="G267" s="62"/>
      <c r="H267" s="63"/>
      <c r="I267" s="62"/>
      <c r="J267" s="63"/>
      <c r="K267" s="62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</row>
    <row r="268" spans="1:22" s="64" customFormat="1" x14ac:dyDescent="0.2">
      <c r="A268" s="66"/>
      <c r="C268" s="65"/>
      <c r="G268" s="62"/>
      <c r="H268" s="63"/>
      <c r="I268" s="62"/>
      <c r="J268" s="63"/>
      <c r="K268" s="62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</row>
    <row r="269" spans="1:22" s="64" customFormat="1" x14ac:dyDescent="0.2">
      <c r="A269" s="66"/>
      <c r="C269" s="65"/>
      <c r="G269" s="62"/>
      <c r="H269" s="63"/>
      <c r="I269" s="62"/>
      <c r="J269" s="63"/>
      <c r="K269" s="62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</row>
    <row r="270" spans="1:22" s="64" customFormat="1" x14ac:dyDescent="0.2">
      <c r="A270" s="66"/>
      <c r="C270" s="65"/>
      <c r="G270" s="62"/>
      <c r="H270" s="63"/>
      <c r="I270" s="62"/>
      <c r="J270" s="63"/>
      <c r="K270" s="62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</row>
    <row r="271" spans="1:22" s="64" customFormat="1" x14ac:dyDescent="0.2">
      <c r="A271" s="66"/>
      <c r="C271" s="65"/>
      <c r="G271" s="62"/>
      <c r="H271" s="63"/>
      <c r="I271" s="62"/>
      <c r="J271" s="63"/>
      <c r="K271" s="62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</row>
    <row r="272" spans="1:22" s="64" customFormat="1" x14ac:dyDescent="0.2">
      <c r="A272" s="66"/>
      <c r="C272" s="65"/>
      <c r="G272" s="62"/>
      <c r="H272" s="63"/>
      <c r="I272" s="62"/>
      <c r="J272" s="63"/>
      <c r="K272" s="62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</row>
    <row r="273" spans="1:22" s="64" customFormat="1" x14ac:dyDescent="0.2">
      <c r="A273" s="66"/>
      <c r="C273" s="65"/>
      <c r="G273" s="62"/>
      <c r="H273" s="63"/>
      <c r="I273" s="62"/>
      <c r="J273" s="63"/>
      <c r="K273" s="62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</row>
    <row r="274" spans="1:22" s="64" customFormat="1" x14ac:dyDescent="0.2">
      <c r="A274" s="66"/>
      <c r="C274" s="65"/>
      <c r="G274" s="62"/>
      <c r="H274" s="63"/>
      <c r="I274" s="62"/>
      <c r="J274" s="63"/>
      <c r="K274" s="62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</row>
  </sheetData>
  <pageMargins left="0.59055118110236227" right="0.19685039370078741" top="0.82677165354330717" bottom="0.78740157480314965" header="0.51181102362204722" footer="0.51181102362204722"/>
  <pageSetup paperSize="8" scale="61" orientation="portrait" r:id="rId1"/>
  <headerFooter alignWithMargins="0">
    <oddFooter>&amp;C&amp;P</oddFooter>
  </headerFooter>
  <rowBreaks count="1" manualBreakCount="1">
    <brk id="138" max="16383" man="1"/>
  </rowBreaks>
  <ignoredErrors>
    <ignoredError sqref="M30:T35 J26:U28 J51 N36:T36 N43:U43 J23 N23 P23 R23 T23:U23 J53:U55 M52:R52 J130:U130 J107:U109 J77:U77 J165:J170 P17:T17 P44:S44 O162:S162 U164 J132:J136 M131:R131 J79:U81 U78 J105:J106 S105:U105 M105:R106 M104 J186:U194 K185:U185 P104:R104 N37:T42 J124 U124 R124:T124 Q125:T128 Q124 R159:T159 O160:P160 T160 O161:R161 P76 Q73:T73 U131 U52 J62:U64 J61 U61 U106 J138:U140 J137 U137 J146:U148 J145 U145 J172:U184 J171 U171 Q76:S76 Q129:S129 Q75 T75 R74:T74 J24:J25 M24:U25 M51:U51 J56:J60 M56:U60 M61:R61 J65:J71 M65:U71 J87:U94 J82:J86 M82:U86 J95:J103 M95:U103 J110:J123 M110:U123 M124:P124 M132:U136 M137:R137 J141:J144 M141:U144 M145:R145 J149:J155 M149:U155 M165:U170 M171:R171 N72 P72:T72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zoomScaleNormal="100" workbookViewId="0">
      <pane xSplit="2" ySplit="4" topLeftCell="C5" activePane="bottomRight" state="frozen"/>
      <selection activeCell="D58" sqref="D58"/>
      <selection pane="topRight" activeCell="D58" sqref="D58"/>
      <selection pane="bottomLeft" activeCell="D58" sqref="D58"/>
      <selection pane="bottomRight" activeCell="G53" sqref="G53"/>
    </sheetView>
  </sheetViews>
  <sheetFormatPr defaultRowHeight="12.75" x14ac:dyDescent="0.2"/>
  <cols>
    <col min="1" max="1" width="3.7109375" style="2" customWidth="1"/>
    <col min="2" max="2" width="9.7109375" style="1" customWidth="1"/>
    <col min="3" max="3" width="9.7109375" style="1" hidden="1" customWidth="1"/>
    <col min="4" max="4" width="40.7109375" customWidth="1"/>
    <col min="5" max="5" width="10.7109375" hidden="1" customWidth="1"/>
    <col min="6" max="9" width="11.85546875" customWidth="1"/>
    <col min="10" max="10" width="13.28515625" customWidth="1"/>
    <col min="11" max="11" width="10.7109375" customWidth="1"/>
    <col min="12" max="12" width="13.28515625" customWidth="1"/>
  </cols>
  <sheetData>
    <row r="1" spans="1:12" ht="15.75" x14ac:dyDescent="0.25">
      <c r="B1" s="50" t="s">
        <v>296</v>
      </c>
      <c r="D1" s="49"/>
    </row>
    <row r="3" spans="1:12" x14ac:dyDescent="0.2">
      <c r="A3" s="46"/>
      <c r="B3" s="47" t="s">
        <v>98</v>
      </c>
      <c r="C3" s="47" t="s">
        <v>96</v>
      </c>
      <c r="D3" s="47" t="s">
        <v>95</v>
      </c>
      <c r="E3" s="47" t="s">
        <v>94</v>
      </c>
      <c r="F3" s="47" t="s">
        <v>261</v>
      </c>
      <c r="G3" s="47" t="s">
        <v>261</v>
      </c>
      <c r="H3" s="47" t="s">
        <v>93</v>
      </c>
      <c r="I3" s="48" t="s">
        <v>261</v>
      </c>
      <c r="J3" s="47" t="s">
        <v>93</v>
      </c>
      <c r="K3" s="47" t="s">
        <v>93</v>
      </c>
      <c r="L3" s="47" t="s">
        <v>93</v>
      </c>
    </row>
    <row r="4" spans="1:12" x14ac:dyDescent="0.2">
      <c r="A4" s="46"/>
      <c r="B4" s="44" t="s">
        <v>92</v>
      </c>
      <c r="C4" s="44" t="s">
        <v>91</v>
      </c>
      <c r="D4" s="44"/>
      <c r="E4" s="44">
        <v>2016</v>
      </c>
      <c r="F4" s="44">
        <v>2017</v>
      </c>
      <c r="G4" s="44">
        <v>2018</v>
      </c>
      <c r="H4" s="44">
        <v>2019</v>
      </c>
      <c r="I4" s="45">
        <v>2019</v>
      </c>
      <c r="J4" s="44">
        <v>2020</v>
      </c>
      <c r="K4" s="44">
        <v>2021</v>
      </c>
      <c r="L4" s="44">
        <v>2022</v>
      </c>
    </row>
    <row r="5" spans="1:12" x14ac:dyDescent="0.2">
      <c r="A5" s="4"/>
      <c r="B5" s="43"/>
      <c r="C5" s="11"/>
      <c r="D5" s="10"/>
      <c r="E5" s="41"/>
      <c r="F5" s="41"/>
      <c r="G5" s="41"/>
      <c r="H5" s="41"/>
      <c r="I5" s="42"/>
      <c r="J5" s="41"/>
      <c r="K5" s="41"/>
      <c r="L5" s="41"/>
    </row>
    <row r="6" spans="1:12" x14ac:dyDescent="0.2">
      <c r="A6" s="4"/>
      <c r="B6" s="11"/>
      <c r="C6" s="11"/>
      <c r="D6" s="37" t="s">
        <v>226</v>
      </c>
      <c r="E6" s="16">
        <v>53807.889999999956</v>
      </c>
      <c r="F6" s="16">
        <f>E34</f>
        <v>182816.54000000012</v>
      </c>
      <c r="G6" s="16">
        <v>243077.04000000018</v>
      </c>
      <c r="H6" s="16">
        <v>251158.08000000013</v>
      </c>
      <c r="I6" s="16">
        <f>G34</f>
        <v>258802.5100000003</v>
      </c>
      <c r="J6" s="16">
        <f t="shared" ref="J6:K6" si="0">I34</f>
        <v>180973.28000000038</v>
      </c>
      <c r="K6" s="16">
        <f t="shared" si="0"/>
        <v>170697.11999999976</v>
      </c>
      <c r="L6" s="16">
        <f>K34</f>
        <v>254008.1200000004</v>
      </c>
    </row>
    <row r="7" spans="1:12" x14ac:dyDescent="0.2">
      <c r="A7" s="4"/>
      <c r="B7" s="11"/>
      <c r="C7" s="11"/>
      <c r="D7" s="10"/>
      <c r="E7" s="41"/>
      <c r="F7" s="41"/>
      <c r="G7" s="41"/>
      <c r="H7" s="41"/>
      <c r="I7" s="42"/>
      <c r="J7" s="41"/>
      <c r="K7" s="41"/>
      <c r="L7" s="41"/>
    </row>
    <row r="8" spans="1:12" x14ac:dyDescent="0.2">
      <c r="A8" s="4"/>
      <c r="B8" s="11"/>
      <c r="C8" s="11"/>
      <c r="D8" s="10"/>
      <c r="E8" s="41"/>
      <c r="F8" s="41"/>
      <c r="G8" s="41"/>
      <c r="H8" s="41"/>
      <c r="I8" s="42"/>
      <c r="J8" s="41"/>
      <c r="K8" s="41"/>
      <c r="L8" s="41"/>
    </row>
    <row r="9" spans="1:12" x14ac:dyDescent="0.2">
      <c r="A9" s="25"/>
      <c r="B9" s="24" t="s">
        <v>0</v>
      </c>
      <c r="C9" s="11"/>
      <c r="D9" s="19" t="s">
        <v>225</v>
      </c>
      <c r="E9" s="21"/>
      <c r="F9" s="21"/>
      <c r="G9" s="21"/>
      <c r="H9" s="21"/>
      <c r="I9" s="27"/>
      <c r="J9" s="21"/>
      <c r="K9" s="21"/>
      <c r="L9" s="21"/>
    </row>
    <row r="10" spans="1:12" x14ac:dyDescent="0.2">
      <c r="A10" s="25"/>
      <c r="B10" s="24"/>
      <c r="C10" s="11"/>
      <c r="D10" s="11"/>
      <c r="E10" s="21"/>
      <c r="F10" s="21"/>
      <c r="G10" s="21"/>
      <c r="H10" s="21"/>
      <c r="I10" s="27"/>
      <c r="J10" s="21"/>
      <c r="K10" s="21"/>
      <c r="L10" s="21"/>
    </row>
    <row r="11" spans="1:12" x14ac:dyDescent="0.2">
      <c r="A11" s="4" t="s">
        <v>0</v>
      </c>
      <c r="B11" s="28" t="s">
        <v>0</v>
      </c>
      <c r="C11" s="11"/>
      <c r="D11" s="29" t="s">
        <v>224</v>
      </c>
      <c r="E11" s="21">
        <v>90455.520710145109</v>
      </c>
      <c r="F11" s="21">
        <f>'Exploitatie OPO Ameland'!G133</f>
        <v>8817.7883809524355</v>
      </c>
      <c r="G11" s="21">
        <v>-23777.901619047509</v>
      </c>
      <c r="H11" s="21">
        <v>59410.600761904498</v>
      </c>
      <c r="I11" s="27">
        <f>'Exploitatie OPO Ameland'!J133</f>
        <v>44205.634095238172</v>
      </c>
      <c r="J11" s="21">
        <f>'Exploitatie OPO Ameland'!K133</f>
        <v>100558.58933333273</v>
      </c>
      <c r="K11" s="21">
        <f>'Exploitatie OPO Ameland'!L133</f>
        <v>69352.836158730788</v>
      </c>
      <c r="L11" s="21">
        <f>'Exploitatie OPO Ameland'!M133</f>
        <v>65228.235047619091</v>
      </c>
    </row>
    <row r="12" spans="1:12" x14ac:dyDescent="0.2">
      <c r="A12" s="4"/>
      <c r="B12" s="28"/>
      <c r="C12" s="11"/>
      <c r="D12" s="29" t="s">
        <v>223</v>
      </c>
      <c r="E12" s="60">
        <v>34725.629289855067</v>
      </c>
      <c r="F12" s="21">
        <f>'Exploitatie OPO Ameland'!G65</f>
        <v>34829.211619047615</v>
      </c>
      <c r="G12" s="21">
        <v>27076.461619047619</v>
      </c>
      <c r="H12" s="21">
        <v>16182.165904761903</v>
      </c>
      <c r="I12" s="27">
        <f>'Exploitatie OPO Ameland'!J65</f>
        <v>17168.165904761907</v>
      </c>
      <c r="J12" s="60">
        <f>'Exploitatie OPO Ameland'!K65</f>
        <v>12863.410666666668</v>
      </c>
      <c r="K12" s="60">
        <f>'Exploitatie OPO Ameland'!L65</f>
        <v>15650.163841269843</v>
      </c>
      <c r="L12" s="60">
        <f>'Exploitatie OPO Ameland'!M65</f>
        <v>19290.264952380952</v>
      </c>
    </row>
    <row r="13" spans="1:12" x14ac:dyDescent="0.2">
      <c r="A13" s="4"/>
      <c r="B13" s="61" t="s">
        <v>0</v>
      </c>
      <c r="C13" s="11"/>
      <c r="D13" s="29" t="s">
        <v>0</v>
      </c>
      <c r="E13" s="60"/>
      <c r="F13" s="21"/>
      <c r="G13" s="21"/>
      <c r="H13" s="21"/>
      <c r="I13" s="27"/>
      <c r="J13" s="60"/>
      <c r="K13" s="60"/>
      <c r="L13" s="60"/>
    </row>
    <row r="14" spans="1:12" x14ac:dyDescent="0.2">
      <c r="A14" s="4"/>
      <c r="B14" s="61" t="s">
        <v>0</v>
      </c>
      <c r="C14" s="11"/>
      <c r="D14" s="29" t="s">
        <v>222</v>
      </c>
      <c r="E14" s="60"/>
      <c r="F14" s="21"/>
      <c r="G14" s="21"/>
      <c r="H14" s="21"/>
      <c r="I14" s="27"/>
      <c r="J14" s="60"/>
      <c r="K14" s="60"/>
      <c r="L14" s="60"/>
    </row>
    <row r="15" spans="1:12" x14ac:dyDescent="0.2">
      <c r="A15" s="4"/>
      <c r="B15" s="61" t="s">
        <v>0</v>
      </c>
      <c r="C15" s="11"/>
      <c r="D15" s="29" t="s">
        <v>221</v>
      </c>
      <c r="E15" s="60">
        <v>-5303.5200000000041</v>
      </c>
      <c r="F15" s="21">
        <f>'Balans OPO Ameland'!E21-'Balans OPO Ameland'!F21</f>
        <v>-1819.4799999999959</v>
      </c>
      <c r="G15" s="21">
        <v>-2152</v>
      </c>
      <c r="H15" s="21">
        <v>-4550.1600000000035</v>
      </c>
      <c r="I15" s="27">
        <f>'Balans OPO Ameland'!G21-'Balans OPO Ameland'!I21</f>
        <v>2881</v>
      </c>
      <c r="J15" s="60">
        <f>'Balans OPO Ameland'!I21-'Balans OPO Ameland'!J21</f>
        <v>3112.8399999999965</v>
      </c>
      <c r="K15" s="60">
        <f>'Balans OPO Ameland'!J21-'Balans OPO Ameland'!K21</f>
        <v>0</v>
      </c>
      <c r="L15" s="60">
        <f>'Balans OPO Ameland'!K21-'Balans OPO Ameland'!L21</f>
        <v>0</v>
      </c>
    </row>
    <row r="16" spans="1:12" x14ac:dyDescent="0.2">
      <c r="A16" s="4"/>
      <c r="B16" s="61" t="s">
        <v>0</v>
      </c>
      <c r="C16" s="11"/>
      <c r="D16" s="29" t="s">
        <v>220</v>
      </c>
      <c r="E16" s="60">
        <v>1858.0200000000041</v>
      </c>
      <c r="F16" s="21">
        <f>'Balans OPO Ameland'!F42-'Balans OPO Ameland'!E42</f>
        <v>3317.9799999999959</v>
      </c>
      <c r="G16" s="21">
        <v>6837.2299999999959</v>
      </c>
      <c r="H16" s="21">
        <v>2014.260000000002</v>
      </c>
      <c r="I16" s="31">
        <f>'Balans OPO Ameland'!I42-'Balans OPO Ameland'!G42</f>
        <v>-9216.2299999999959</v>
      </c>
      <c r="J16" s="60">
        <f>'Balans OPO Ameland'!J42-'Balans OPO Ameland'!I42</f>
        <v>-10906</v>
      </c>
      <c r="K16" s="60">
        <f>'Balans OPO Ameland'!K42-'Balans OPO Ameland'!J42</f>
        <v>0</v>
      </c>
      <c r="L16" s="60">
        <f>'Balans OPO Ameland'!L42-'Balans OPO Ameland'!K42</f>
        <v>0</v>
      </c>
    </row>
    <row r="17" spans="1:12" x14ac:dyDescent="0.2">
      <c r="A17" s="4"/>
      <c r="B17" s="61" t="s">
        <v>0</v>
      </c>
      <c r="C17" s="11"/>
      <c r="D17" s="29" t="s">
        <v>0</v>
      </c>
      <c r="E17" s="60"/>
      <c r="F17" s="21"/>
      <c r="G17" s="21"/>
      <c r="H17" s="21"/>
      <c r="I17" s="27"/>
      <c r="J17" s="60"/>
      <c r="K17" s="60"/>
      <c r="L17" s="60"/>
    </row>
    <row r="18" spans="1:12" x14ac:dyDescent="0.2">
      <c r="A18" s="4"/>
      <c r="B18" s="61" t="s">
        <v>0</v>
      </c>
      <c r="C18" s="11"/>
      <c r="D18" s="29" t="s">
        <v>319</v>
      </c>
      <c r="E18" s="60"/>
      <c r="F18" s="21"/>
      <c r="G18" s="21"/>
      <c r="H18" s="21"/>
      <c r="I18" s="27"/>
      <c r="J18" s="60"/>
      <c r="K18" s="60"/>
      <c r="L18" s="60"/>
    </row>
    <row r="19" spans="1:12" x14ac:dyDescent="0.2">
      <c r="A19" s="4"/>
      <c r="B19" s="28" t="s">
        <v>0</v>
      </c>
      <c r="C19" s="11"/>
      <c r="D19" s="29" t="s">
        <v>289</v>
      </c>
      <c r="E19" s="60">
        <v>19465</v>
      </c>
      <c r="F19" s="21">
        <f>'Balans OPO Ameland'!F39-'Balans OPO Ameland'!E39</f>
        <v>19465</v>
      </c>
      <c r="G19" s="21">
        <f>'Exploitatie OPO Ameland'!H69</f>
        <v>19465</v>
      </c>
      <c r="H19" s="21">
        <v>25358</v>
      </c>
      <c r="I19" s="27">
        <f>'Exploitatie OPO Ameland'!J69</f>
        <v>34050.199999999997</v>
      </c>
      <c r="J19" s="60">
        <f>'Exploitatie OPO Ameland'!K69</f>
        <v>25358</v>
      </c>
      <c r="K19" s="60">
        <f>'Exploitatie OPO Ameland'!L69</f>
        <v>25358</v>
      </c>
      <c r="L19" s="60">
        <f>'Exploitatie OPO Ameland'!M69</f>
        <v>25358</v>
      </c>
    </row>
    <row r="20" spans="1:12" x14ac:dyDescent="0.2">
      <c r="A20" s="4"/>
      <c r="B20" s="28"/>
      <c r="C20" s="11"/>
      <c r="D20" s="29" t="s">
        <v>290</v>
      </c>
      <c r="E20" s="60"/>
      <c r="F20" s="21"/>
      <c r="G20" s="21">
        <v>7078.5</v>
      </c>
      <c r="H20" s="21">
        <v>36850</v>
      </c>
      <c r="I20" s="27">
        <v>87479</v>
      </c>
      <c r="J20" s="60">
        <f>85185+3740</f>
        <v>88925</v>
      </c>
      <c r="K20" s="60">
        <f>6050+1000</f>
        <v>7050</v>
      </c>
      <c r="L20" s="60">
        <f>28100+35760</f>
        <v>63860</v>
      </c>
    </row>
    <row r="21" spans="1:12" x14ac:dyDescent="0.2">
      <c r="A21" s="4"/>
      <c r="B21" s="28"/>
      <c r="C21" s="11"/>
      <c r="D21" s="29" t="s">
        <v>318</v>
      </c>
      <c r="E21" s="60">
        <v>-418</v>
      </c>
      <c r="F21" s="21">
        <f>'Balans OPO Ameland'!F40-'Balans OPO Ameland'!E40</f>
        <v>-2232</v>
      </c>
      <c r="G21" s="21">
        <f>'Balans OPO Ameland'!G40-'Balans OPO Ameland'!F40</f>
        <v>2980</v>
      </c>
      <c r="H21" s="21">
        <v>500</v>
      </c>
      <c r="I21" s="27">
        <f>'Balans OPO Ameland'!I40-'Balans OPO Ameland'!G40</f>
        <v>-1483</v>
      </c>
      <c r="J21" s="60">
        <f>'Balans OPO Ameland'!J40-'Balans OPO Ameland'!I40</f>
        <v>500</v>
      </c>
      <c r="K21" s="60">
        <f>'Balans OPO Ameland'!K40-'Balans OPO Ameland'!J40</f>
        <v>500</v>
      </c>
      <c r="L21" s="60">
        <f>'Balans OPO Ameland'!L40-'Balans OPO Ameland'!K40</f>
        <v>500</v>
      </c>
    </row>
    <row r="22" spans="1:12" x14ac:dyDescent="0.2">
      <c r="A22" s="4"/>
      <c r="B22" s="28"/>
      <c r="C22" s="11"/>
      <c r="D22" s="187" t="s">
        <v>320</v>
      </c>
      <c r="E22" s="60"/>
      <c r="F22" s="21"/>
      <c r="G22" s="21"/>
      <c r="H22" s="21"/>
      <c r="I22" s="27"/>
      <c r="J22" s="60">
        <f>-'Exploitatie OPO Ameland'!K28</f>
        <v>-26838</v>
      </c>
      <c r="K22" s="60"/>
      <c r="L22" s="60"/>
    </row>
    <row r="23" spans="1:12" x14ac:dyDescent="0.2">
      <c r="A23" s="4"/>
      <c r="B23" s="28"/>
      <c r="C23" s="11"/>
      <c r="D23" s="29"/>
      <c r="E23" s="60"/>
      <c r="F23" s="149"/>
      <c r="G23" s="149"/>
      <c r="H23" s="149"/>
      <c r="I23" s="58"/>
      <c r="J23" s="60"/>
      <c r="K23" s="60"/>
      <c r="L23" s="60"/>
    </row>
    <row r="24" spans="1:12" x14ac:dyDescent="0.2">
      <c r="A24" s="4"/>
      <c r="B24" s="28"/>
      <c r="C24" s="11"/>
      <c r="D24" s="29" t="s">
        <v>219</v>
      </c>
      <c r="E24" s="60">
        <v>140782.65000000017</v>
      </c>
      <c r="F24" s="21">
        <f>F11+F12+F15+F16+F19+F21-F20</f>
        <v>62378.500000000051</v>
      </c>
      <c r="G24" s="21">
        <f t="shared" ref="G24:L24" si="1">G11+G12+G15+G16+G19+G21-G20</f>
        <v>23350.290000000106</v>
      </c>
      <c r="H24" s="21">
        <v>62064.866666666407</v>
      </c>
      <c r="I24" s="27">
        <f t="shared" si="1"/>
        <v>126.77000000007683</v>
      </c>
      <c r="J24" s="60">
        <f>J11+J12+J15+J16+J19+J21-J20+J22</f>
        <v>15723.839999999385</v>
      </c>
      <c r="K24" s="60">
        <f t="shared" si="1"/>
        <v>103811.00000000063</v>
      </c>
      <c r="L24" s="60">
        <f t="shared" si="1"/>
        <v>46516.500000000044</v>
      </c>
    </row>
    <row r="25" spans="1:12" x14ac:dyDescent="0.2">
      <c r="A25" s="4"/>
      <c r="B25" s="28"/>
      <c r="C25" s="11"/>
      <c r="D25" s="29"/>
      <c r="E25" s="60"/>
      <c r="F25" s="21"/>
      <c r="G25" s="21"/>
      <c r="H25" s="21"/>
      <c r="I25" s="27"/>
      <c r="J25" s="60"/>
      <c r="K25" s="60"/>
      <c r="L25" s="60"/>
    </row>
    <row r="26" spans="1:12" x14ac:dyDescent="0.2">
      <c r="A26" s="4"/>
      <c r="B26" s="28" t="s">
        <v>0</v>
      </c>
      <c r="C26" s="11"/>
      <c r="D26" s="11"/>
      <c r="E26" s="60" t="s">
        <v>0</v>
      </c>
      <c r="F26" s="21" t="s">
        <v>0</v>
      </c>
      <c r="G26" s="21" t="s">
        <v>0</v>
      </c>
      <c r="H26" s="21" t="s">
        <v>0</v>
      </c>
      <c r="I26" s="27" t="s">
        <v>0</v>
      </c>
      <c r="J26" s="60"/>
      <c r="K26" s="60"/>
      <c r="L26" s="60"/>
    </row>
    <row r="27" spans="1:12" x14ac:dyDescent="0.2">
      <c r="A27" s="4"/>
      <c r="B27" s="28"/>
      <c r="C27" s="11"/>
      <c r="D27" s="59" t="s">
        <v>218</v>
      </c>
      <c r="E27" s="21">
        <v>-11774</v>
      </c>
      <c r="F27" s="21">
        <v>-2118</v>
      </c>
      <c r="G27" s="21">
        <v>-7624.82</v>
      </c>
      <c r="H27" s="21">
        <v>-93000</v>
      </c>
      <c r="I27" s="27">
        <f>'Activa 2019'!C208*-1</f>
        <v>-77956</v>
      </c>
      <c r="J27" s="21">
        <f>'Activa 2019'!C213*-1</f>
        <v>-26000</v>
      </c>
      <c r="K27" s="21">
        <f>'Activa 2019'!C218*-1</f>
        <v>-20500</v>
      </c>
      <c r="L27" s="21">
        <f>'Activa 2019'!C223*-1</f>
        <v>-26000</v>
      </c>
    </row>
    <row r="28" spans="1:12" x14ac:dyDescent="0.2">
      <c r="A28" s="4"/>
      <c r="B28" s="28"/>
      <c r="C28" s="11"/>
      <c r="D28" s="59"/>
      <c r="E28" s="21"/>
      <c r="F28" s="21"/>
      <c r="G28" s="21"/>
      <c r="H28" s="21"/>
      <c r="I28" s="27"/>
      <c r="J28" s="21"/>
      <c r="K28" s="21"/>
      <c r="L28" s="21"/>
    </row>
    <row r="29" spans="1:12" x14ac:dyDescent="0.2">
      <c r="A29" s="4"/>
      <c r="B29" s="28"/>
      <c r="C29" s="11"/>
      <c r="D29" s="59"/>
      <c r="E29" s="21"/>
      <c r="F29" s="21"/>
      <c r="G29" s="21"/>
      <c r="H29" s="21"/>
      <c r="I29" s="27"/>
      <c r="J29" s="21"/>
      <c r="K29" s="21"/>
      <c r="L29" s="21"/>
    </row>
    <row r="30" spans="1:12" x14ac:dyDescent="0.2">
      <c r="A30" s="4"/>
      <c r="B30" s="28"/>
      <c r="C30" s="11"/>
      <c r="D30" s="59"/>
      <c r="E30" s="21"/>
      <c r="F30" s="149"/>
      <c r="G30" s="149"/>
      <c r="H30" s="149"/>
      <c r="I30" s="58"/>
      <c r="J30" s="21"/>
      <c r="K30" s="21"/>
      <c r="L30" s="21"/>
    </row>
    <row r="31" spans="1:12" x14ac:dyDescent="0.2">
      <c r="A31" s="4"/>
      <c r="B31" s="28"/>
      <c r="C31" s="11"/>
      <c r="D31" s="59" t="s">
        <v>217</v>
      </c>
      <c r="E31" s="21">
        <v>0</v>
      </c>
      <c r="F31" s="21">
        <v>0</v>
      </c>
      <c r="G31" s="21">
        <v>0</v>
      </c>
      <c r="H31" s="21">
        <v>0</v>
      </c>
      <c r="I31" s="27">
        <v>0</v>
      </c>
      <c r="J31" s="21">
        <v>0</v>
      </c>
      <c r="K31" s="21">
        <v>0</v>
      </c>
      <c r="L31" s="21">
        <v>0</v>
      </c>
    </row>
    <row r="32" spans="1:12" x14ac:dyDescent="0.2">
      <c r="A32" s="4"/>
      <c r="B32" s="28"/>
      <c r="C32" s="11"/>
      <c r="D32" s="59"/>
      <c r="E32" s="21"/>
      <c r="F32" s="21"/>
      <c r="G32" s="21"/>
      <c r="H32" s="21"/>
      <c r="I32" s="27"/>
      <c r="J32" s="21"/>
      <c r="K32" s="21"/>
      <c r="L32" s="21"/>
    </row>
    <row r="33" spans="1:12" x14ac:dyDescent="0.2">
      <c r="A33" s="4"/>
      <c r="B33" s="28"/>
      <c r="C33" s="11"/>
      <c r="D33" s="59"/>
      <c r="E33" s="21"/>
      <c r="F33" s="21"/>
      <c r="G33" s="21"/>
      <c r="H33" s="21"/>
      <c r="I33" s="27"/>
      <c r="J33" s="21"/>
      <c r="K33" s="21"/>
      <c r="L33" s="21"/>
    </row>
    <row r="34" spans="1:12" x14ac:dyDescent="0.2">
      <c r="A34" s="4"/>
      <c r="B34" s="28"/>
      <c r="C34" s="11"/>
      <c r="D34" s="37" t="s">
        <v>216</v>
      </c>
      <c r="E34" s="16">
        <v>182816.54000000012</v>
      </c>
      <c r="F34" s="16">
        <f t="shared" ref="F34:L34" si="2">F6+F24+F27+F31</f>
        <v>243077.04000000018</v>
      </c>
      <c r="G34" s="16">
        <f t="shared" si="2"/>
        <v>258802.5100000003</v>
      </c>
      <c r="H34" s="16">
        <v>220222.94666666654</v>
      </c>
      <c r="I34" s="16">
        <f t="shared" si="2"/>
        <v>180973.28000000038</v>
      </c>
      <c r="J34" s="16">
        <f t="shared" si="2"/>
        <v>170697.11999999976</v>
      </c>
      <c r="K34" s="16">
        <f t="shared" si="2"/>
        <v>254008.1200000004</v>
      </c>
      <c r="L34" s="16">
        <f t="shared" si="2"/>
        <v>274524.62000000046</v>
      </c>
    </row>
    <row r="35" spans="1:12" x14ac:dyDescent="0.2">
      <c r="A35" s="4"/>
      <c r="B35" s="28"/>
      <c r="C35" s="11"/>
      <c r="D35" s="59"/>
      <c r="E35" s="3"/>
      <c r="F35" s="21"/>
      <c r="G35" s="21"/>
      <c r="H35" s="21"/>
      <c r="I35" s="27"/>
      <c r="J35" s="3"/>
      <c r="K35" s="3"/>
      <c r="L35" s="3"/>
    </row>
    <row r="36" spans="1:12" x14ac:dyDescent="0.2">
      <c r="E36" s="3"/>
      <c r="F36" s="3"/>
      <c r="G36" s="3"/>
      <c r="H36" s="3"/>
      <c r="I36" s="3"/>
      <c r="J36" s="3"/>
      <c r="K36" s="3"/>
      <c r="L36" s="3"/>
    </row>
    <row r="37" spans="1:12" x14ac:dyDescent="0.2">
      <c r="E37" s="3"/>
      <c r="F37" s="3"/>
      <c r="G37" s="3"/>
      <c r="H37" s="3"/>
      <c r="I37" s="3"/>
      <c r="J37" s="3"/>
      <c r="K37" s="3"/>
      <c r="L37" s="3"/>
    </row>
    <row r="38" spans="1:12" x14ac:dyDescent="0.2">
      <c r="E38" s="3"/>
      <c r="F38" s="3"/>
      <c r="G38" s="3"/>
      <c r="H38" s="3"/>
      <c r="I38" s="3"/>
      <c r="J38" s="3"/>
      <c r="K38" s="3"/>
      <c r="L38" s="3"/>
    </row>
    <row r="39" spans="1:12" x14ac:dyDescent="0.2">
      <c r="E39" s="3"/>
      <c r="F39" s="3"/>
      <c r="G39" s="3"/>
      <c r="H39" s="3"/>
      <c r="I39" s="3"/>
      <c r="J39" s="3"/>
      <c r="K39" s="3"/>
      <c r="L39" s="3"/>
    </row>
    <row r="40" spans="1:12" x14ac:dyDescent="0.2">
      <c r="E40" s="3"/>
      <c r="F40" s="3"/>
      <c r="G40" s="3"/>
      <c r="H40" s="3"/>
      <c r="I40" s="3"/>
      <c r="J40" s="3"/>
      <c r="K40" s="3"/>
      <c r="L40" s="3"/>
    </row>
    <row r="41" spans="1:12" x14ac:dyDescent="0.2">
      <c r="E41" s="3"/>
      <c r="F41" s="3"/>
      <c r="G41" s="3"/>
      <c r="H41" s="3"/>
      <c r="I41" s="3"/>
      <c r="J41" s="3"/>
      <c r="K41" s="3"/>
      <c r="L41" s="3"/>
    </row>
    <row r="42" spans="1:12" x14ac:dyDescent="0.2">
      <c r="E42" s="3"/>
      <c r="F42" s="3"/>
      <c r="G42" s="3"/>
      <c r="H42" s="3"/>
      <c r="I42" s="3"/>
      <c r="J42" s="3"/>
      <c r="K42" s="3"/>
      <c r="L42" s="3"/>
    </row>
    <row r="43" spans="1:12" x14ac:dyDescent="0.2">
      <c r="E43" s="3"/>
      <c r="F43" s="3"/>
      <c r="G43" s="3"/>
      <c r="H43" s="3"/>
      <c r="I43" s="3"/>
      <c r="J43" s="3"/>
      <c r="K43" s="3"/>
      <c r="L43" s="3"/>
    </row>
    <row r="44" spans="1:12" x14ac:dyDescent="0.2">
      <c r="E44" s="3"/>
      <c r="F44" s="3"/>
      <c r="G44" s="3"/>
      <c r="H44" s="3"/>
      <c r="I44" s="3"/>
      <c r="J44" s="3"/>
      <c r="K44" s="3"/>
      <c r="L44" s="3"/>
    </row>
    <row r="45" spans="1:12" x14ac:dyDescent="0.2">
      <c r="E45" s="3"/>
      <c r="F45" s="3"/>
      <c r="G45" s="3"/>
      <c r="H45" s="3"/>
      <c r="I45" s="3"/>
      <c r="J45" s="3"/>
      <c r="K45" s="3"/>
      <c r="L45" s="3"/>
    </row>
    <row r="46" spans="1:12" x14ac:dyDescent="0.2">
      <c r="E46" s="3"/>
      <c r="F46" s="3"/>
      <c r="G46" s="3"/>
      <c r="H46" s="3"/>
      <c r="I46" s="3"/>
      <c r="J46" s="3"/>
      <c r="K46" s="3"/>
      <c r="L46" s="3"/>
    </row>
    <row r="47" spans="1:12" x14ac:dyDescent="0.2">
      <c r="E47" s="3"/>
      <c r="F47" s="3"/>
      <c r="G47" s="3"/>
      <c r="H47" s="3"/>
      <c r="I47" s="3"/>
      <c r="J47" s="3"/>
      <c r="K47" s="3"/>
      <c r="L47" s="3"/>
    </row>
    <row r="48" spans="1:12" x14ac:dyDescent="0.2">
      <c r="E48" s="3"/>
      <c r="F48" s="3"/>
      <c r="G48" s="3"/>
      <c r="H48" s="3"/>
      <c r="I48" s="3"/>
      <c r="J48" s="3"/>
      <c r="K48" s="3"/>
      <c r="L48" s="3"/>
    </row>
    <row r="49" spans="5:12" x14ac:dyDescent="0.2">
      <c r="E49" s="3"/>
      <c r="F49" s="3"/>
      <c r="G49" s="3"/>
      <c r="H49" s="3"/>
      <c r="I49" s="3"/>
      <c r="J49" s="3"/>
      <c r="K49" s="3"/>
      <c r="L49" s="3"/>
    </row>
    <row r="50" spans="5:12" x14ac:dyDescent="0.2">
      <c r="E50" s="3"/>
      <c r="F50" s="3"/>
      <c r="G50" s="3"/>
      <c r="H50" s="3"/>
      <c r="I50" s="3"/>
      <c r="J50" s="3"/>
      <c r="K50" s="3"/>
      <c r="L50" s="3"/>
    </row>
    <row r="51" spans="5:12" x14ac:dyDescent="0.2">
      <c r="E51" s="3"/>
      <c r="F51" s="3"/>
      <c r="G51" s="3"/>
      <c r="H51" s="3"/>
      <c r="I51" s="3"/>
      <c r="J51" s="3"/>
      <c r="K51" s="3"/>
      <c r="L51" s="3"/>
    </row>
    <row r="52" spans="5:12" x14ac:dyDescent="0.2">
      <c r="E52" s="3"/>
      <c r="F52" s="3"/>
      <c r="G52" s="3"/>
      <c r="H52" s="3"/>
      <c r="I52" s="3"/>
      <c r="J52" s="3"/>
      <c r="K52" s="3"/>
      <c r="L52" s="3"/>
    </row>
    <row r="53" spans="5:12" x14ac:dyDescent="0.2">
      <c r="E53" s="3"/>
      <c r="F53" s="3"/>
      <c r="G53" s="3"/>
      <c r="H53" s="3"/>
      <c r="I53" s="3"/>
      <c r="J53" s="3"/>
      <c r="K53" s="3"/>
      <c r="L53" s="3"/>
    </row>
    <row r="54" spans="5:12" x14ac:dyDescent="0.2">
      <c r="E54" s="3"/>
      <c r="F54" s="3"/>
      <c r="G54" s="3"/>
      <c r="H54" s="3"/>
      <c r="I54" s="3"/>
      <c r="J54" s="3"/>
      <c r="K54" s="3"/>
      <c r="L54" s="3"/>
    </row>
    <row r="55" spans="5:12" x14ac:dyDescent="0.2">
      <c r="E55" s="3"/>
      <c r="F55" s="3"/>
      <c r="G55" s="3"/>
      <c r="H55" s="3"/>
      <c r="I55" s="3"/>
      <c r="J55" s="3"/>
      <c r="K55" s="3"/>
      <c r="L55" s="3"/>
    </row>
    <row r="56" spans="5:12" x14ac:dyDescent="0.2">
      <c r="E56" s="3"/>
      <c r="F56" s="3"/>
      <c r="G56" s="3"/>
      <c r="H56" s="3"/>
      <c r="I56" s="3"/>
      <c r="J56" s="3"/>
      <c r="K56" s="3"/>
      <c r="L56" s="3"/>
    </row>
    <row r="57" spans="5:12" x14ac:dyDescent="0.2">
      <c r="E57" s="3"/>
      <c r="F57" s="3"/>
      <c r="G57" s="3"/>
      <c r="H57" s="3"/>
      <c r="I57" s="3"/>
      <c r="J57" s="3"/>
      <c r="K57" s="3"/>
      <c r="L57" s="3"/>
    </row>
    <row r="58" spans="5:12" x14ac:dyDescent="0.2">
      <c r="E58" s="3"/>
      <c r="F58" s="3"/>
      <c r="G58" s="3"/>
      <c r="H58" s="3"/>
      <c r="I58" s="3"/>
      <c r="J58" s="3"/>
      <c r="K58" s="3"/>
      <c r="L58" s="3"/>
    </row>
    <row r="59" spans="5:12" x14ac:dyDescent="0.2">
      <c r="E59" s="3"/>
      <c r="F59" s="3"/>
      <c r="G59" s="3"/>
      <c r="H59" s="3"/>
      <c r="I59" s="3"/>
      <c r="J59" s="3"/>
      <c r="K59" s="3"/>
      <c r="L59" s="3"/>
    </row>
    <row r="60" spans="5:12" x14ac:dyDescent="0.2">
      <c r="E60" s="3"/>
      <c r="F60" s="3"/>
      <c r="G60" s="3"/>
      <c r="H60" s="3"/>
      <c r="I60" s="3"/>
      <c r="J60" s="3"/>
      <c r="K60" s="3"/>
      <c r="L60" s="3"/>
    </row>
    <row r="61" spans="5:12" x14ac:dyDescent="0.2">
      <c r="E61" s="3"/>
      <c r="F61" s="3"/>
      <c r="G61" s="3"/>
      <c r="H61" s="3"/>
      <c r="I61" s="3"/>
      <c r="J61" s="3"/>
      <c r="K61" s="3"/>
      <c r="L61" s="3"/>
    </row>
    <row r="62" spans="5:12" x14ac:dyDescent="0.2">
      <c r="E62" s="3"/>
      <c r="F62" s="3"/>
      <c r="G62" s="3"/>
      <c r="H62" s="3"/>
      <c r="I62" s="3"/>
      <c r="J62" s="3"/>
      <c r="K62" s="3"/>
      <c r="L62" s="3"/>
    </row>
    <row r="63" spans="5:12" x14ac:dyDescent="0.2">
      <c r="E63" s="3"/>
      <c r="F63" s="3"/>
      <c r="G63" s="3"/>
      <c r="H63" s="3"/>
      <c r="I63" s="3"/>
      <c r="J63" s="3"/>
      <c r="K63" s="3"/>
      <c r="L63" s="3"/>
    </row>
    <row r="64" spans="5:12" x14ac:dyDescent="0.2">
      <c r="E64" s="3"/>
      <c r="F64" s="3"/>
      <c r="G64" s="3"/>
      <c r="H64" s="3"/>
      <c r="I64" s="3"/>
      <c r="J64" s="3"/>
      <c r="K64" s="3"/>
      <c r="L64" s="3"/>
    </row>
    <row r="65" spans="5:12" x14ac:dyDescent="0.2">
      <c r="E65" s="3"/>
      <c r="F65" s="3"/>
      <c r="G65" s="3"/>
      <c r="H65" s="3"/>
      <c r="I65" s="3"/>
      <c r="J65" s="3"/>
      <c r="K65" s="3"/>
      <c r="L65" s="3"/>
    </row>
    <row r="66" spans="5:12" x14ac:dyDescent="0.2">
      <c r="E66" s="3"/>
      <c r="F66" s="3"/>
      <c r="G66" s="3"/>
      <c r="H66" s="3"/>
      <c r="I66" s="3"/>
      <c r="J66" s="3"/>
      <c r="K66" s="3"/>
      <c r="L66" s="3"/>
    </row>
    <row r="67" spans="5:12" x14ac:dyDescent="0.2">
      <c r="E67" s="3"/>
      <c r="F67" s="3"/>
      <c r="G67" s="3"/>
      <c r="H67" s="3"/>
      <c r="I67" s="3"/>
      <c r="J67" s="3"/>
      <c r="K67" s="3"/>
      <c r="L67" s="3"/>
    </row>
    <row r="68" spans="5:12" x14ac:dyDescent="0.2">
      <c r="E68" s="3"/>
      <c r="F68" s="3"/>
      <c r="G68" s="3"/>
      <c r="H68" s="3"/>
      <c r="I68" s="3"/>
      <c r="J68" s="3"/>
      <c r="K68" s="3"/>
      <c r="L68" s="3"/>
    </row>
    <row r="69" spans="5:12" x14ac:dyDescent="0.2">
      <c r="E69" s="3"/>
      <c r="F69" s="3"/>
      <c r="G69" s="3"/>
      <c r="H69" s="3"/>
      <c r="I69" s="3"/>
      <c r="J69" s="3"/>
      <c r="K69" s="3"/>
      <c r="L69" s="3"/>
    </row>
    <row r="70" spans="5:12" x14ac:dyDescent="0.2">
      <c r="E70" s="3"/>
      <c r="F70" s="3"/>
      <c r="G70" s="3"/>
      <c r="H70" s="3"/>
      <c r="I70" s="3"/>
      <c r="J70" s="3"/>
      <c r="K70" s="3"/>
      <c r="L70" s="3"/>
    </row>
    <row r="71" spans="5:12" x14ac:dyDescent="0.2">
      <c r="E71" s="3"/>
      <c r="F71" s="3"/>
      <c r="G71" s="3"/>
      <c r="H71" s="3"/>
      <c r="I71" s="3"/>
      <c r="J71" s="3"/>
      <c r="K71" s="3"/>
      <c r="L71" s="3"/>
    </row>
    <row r="72" spans="5:12" x14ac:dyDescent="0.2">
      <c r="E72" s="3"/>
      <c r="F72" s="3"/>
      <c r="G72" s="3"/>
      <c r="H72" s="3"/>
      <c r="I72" s="3"/>
      <c r="J72" s="3"/>
      <c r="K72" s="3"/>
      <c r="L72" s="3"/>
    </row>
    <row r="73" spans="5:12" x14ac:dyDescent="0.2">
      <c r="E73" s="3"/>
      <c r="F73" s="3"/>
      <c r="G73" s="3"/>
      <c r="H73" s="3"/>
      <c r="I73" s="3"/>
      <c r="J73" s="3"/>
      <c r="K73" s="3"/>
      <c r="L73" s="3"/>
    </row>
    <row r="74" spans="5:12" x14ac:dyDescent="0.2">
      <c r="E74" s="3"/>
      <c r="F74" s="3"/>
      <c r="G74" s="3"/>
      <c r="H74" s="3"/>
      <c r="I74" s="3"/>
      <c r="J74" s="3"/>
      <c r="K74" s="3"/>
      <c r="L74" s="3"/>
    </row>
    <row r="75" spans="5:12" x14ac:dyDescent="0.2">
      <c r="E75" s="3"/>
      <c r="F75" s="3"/>
      <c r="G75" s="3"/>
      <c r="H75" s="3"/>
      <c r="I75" s="3"/>
      <c r="J75" s="3"/>
      <c r="K75" s="3"/>
      <c r="L75" s="3"/>
    </row>
    <row r="76" spans="5:12" x14ac:dyDescent="0.2">
      <c r="E76" s="3"/>
      <c r="F76" s="3"/>
      <c r="G76" s="3"/>
      <c r="H76" s="3"/>
      <c r="I76" s="3"/>
      <c r="J76" s="3"/>
      <c r="K76" s="3"/>
      <c r="L76" s="3"/>
    </row>
    <row r="77" spans="5:12" x14ac:dyDescent="0.2">
      <c r="F77" s="3"/>
      <c r="G77" s="3"/>
      <c r="H77" s="3"/>
      <c r="I77" s="3"/>
    </row>
    <row r="78" spans="5:12" x14ac:dyDescent="0.2">
      <c r="F78" s="3"/>
      <c r="G78" s="3"/>
      <c r="H78" s="3"/>
      <c r="I78" s="3"/>
    </row>
    <row r="79" spans="5:12" x14ac:dyDescent="0.2">
      <c r="F79" s="3"/>
      <c r="G79" s="3"/>
      <c r="H79" s="3"/>
      <c r="I79" s="3"/>
    </row>
    <row r="80" spans="5:12" x14ac:dyDescent="0.2">
      <c r="F80" s="3"/>
      <c r="G80" s="3"/>
      <c r="H80" s="3"/>
      <c r="I80" s="3"/>
    </row>
    <row r="81" spans="6:9" x14ac:dyDescent="0.2">
      <c r="F81" s="3"/>
      <c r="G81" s="3"/>
      <c r="H81" s="3"/>
      <c r="I81" s="3"/>
    </row>
    <row r="82" spans="6:9" x14ac:dyDescent="0.2">
      <c r="F82" s="3"/>
      <c r="G82" s="3"/>
      <c r="H82" s="3"/>
      <c r="I82" s="3"/>
    </row>
    <row r="83" spans="6:9" x14ac:dyDescent="0.2">
      <c r="F83" s="3"/>
      <c r="G83" s="3"/>
      <c r="H83" s="3"/>
      <c r="I83" s="3"/>
    </row>
    <row r="84" spans="6:9" x14ac:dyDescent="0.2">
      <c r="F84" s="3"/>
      <c r="G84" s="3"/>
      <c r="H84" s="3"/>
      <c r="I84" s="3"/>
    </row>
    <row r="85" spans="6:9" x14ac:dyDescent="0.2">
      <c r="F85" s="3"/>
      <c r="G85" s="3"/>
      <c r="H85" s="3"/>
      <c r="I85" s="3"/>
    </row>
    <row r="86" spans="6:9" x14ac:dyDescent="0.2">
      <c r="F86" s="3"/>
      <c r="G86" s="3"/>
      <c r="H86" s="3"/>
      <c r="I86" s="3"/>
    </row>
    <row r="87" spans="6:9" x14ac:dyDescent="0.2">
      <c r="F87" s="3"/>
      <c r="G87" s="3"/>
      <c r="H87" s="3"/>
      <c r="I87" s="3"/>
    </row>
    <row r="88" spans="6:9" x14ac:dyDescent="0.2">
      <c r="F88" s="3"/>
      <c r="G88" s="3"/>
      <c r="H88" s="3"/>
      <c r="I88" s="3"/>
    </row>
    <row r="89" spans="6:9" x14ac:dyDescent="0.2">
      <c r="F89" s="3"/>
      <c r="G89" s="3"/>
      <c r="H89" s="3"/>
      <c r="I89" s="3"/>
    </row>
    <row r="90" spans="6:9" x14ac:dyDescent="0.2">
      <c r="F90" s="3"/>
      <c r="G90" s="3"/>
      <c r="H90" s="3"/>
      <c r="I90" s="3"/>
    </row>
    <row r="91" spans="6:9" x14ac:dyDescent="0.2">
      <c r="F91" s="3"/>
      <c r="G91" s="3"/>
      <c r="H91" s="3"/>
      <c r="I91" s="3"/>
    </row>
    <row r="92" spans="6:9" x14ac:dyDescent="0.2">
      <c r="F92" s="3"/>
      <c r="G92" s="3"/>
      <c r="H92" s="3"/>
      <c r="I92" s="3"/>
    </row>
    <row r="93" spans="6:9" x14ac:dyDescent="0.2">
      <c r="F93" s="3"/>
      <c r="G93" s="3"/>
      <c r="H93" s="3"/>
      <c r="I93" s="3"/>
    </row>
    <row r="94" spans="6:9" x14ac:dyDescent="0.2">
      <c r="F94" s="3"/>
      <c r="G94" s="3"/>
      <c r="H94" s="3"/>
      <c r="I94" s="3"/>
    </row>
    <row r="95" spans="6:9" x14ac:dyDescent="0.2">
      <c r="F95" s="3"/>
      <c r="G95" s="3"/>
      <c r="H95" s="3"/>
      <c r="I95" s="3"/>
    </row>
    <row r="96" spans="6:9" x14ac:dyDescent="0.2">
      <c r="F96" s="3"/>
      <c r="G96" s="3"/>
      <c r="H96" s="3"/>
      <c r="I96" s="3"/>
    </row>
    <row r="97" spans="6:9" x14ac:dyDescent="0.2">
      <c r="F97" s="3"/>
      <c r="G97" s="3"/>
      <c r="H97" s="3"/>
      <c r="I97" s="3"/>
    </row>
    <row r="98" spans="6:9" x14ac:dyDescent="0.2">
      <c r="F98" s="3"/>
      <c r="G98" s="3"/>
      <c r="H98" s="3"/>
      <c r="I98" s="3"/>
    </row>
    <row r="99" spans="6:9" x14ac:dyDescent="0.2">
      <c r="F99" s="3"/>
      <c r="G99" s="3"/>
      <c r="H99" s="3"/>
      <c r="I99" s="3"/>
    </row>
    <row r="100" spans="6:9" x14ac:dyDescent="0.2">
      <c r="F100" s="3"/>
      <c r="G100" s="3"/>
      <c r="H100" s="3"/>
      <c r="I100" s="3"/>
    </row>
    <row r="101" spans="6:9" x14ac:dyDescent="0.2">
      <c r="F101" s="3"/>
      <c r="G101" s="3"/>
      <c r="H101" s="3"/>
      <c r="I101" s="3"/>
    </row>
    <row r="102" spans="6:9" x14ac:dyDescent="0.2">
      <c r="F102" s="3"/>
      <c r="G102" s="3"/>
      <c r="H102" s="3"/>
      <c r="I102" s="3"/>
    </row>
    <row r="103" spans="6:9" x14ac:dyDescent="0.2">
      <c r="F103" s="3"/>
      <c r="G103" s="3"/>
      <c r="H103" s="3"/>
      <c r="I103" s="3"/>
    </row>
    <row r="104" spans="6:9" x14ac:dyDescent="0.2">
      <c r="F104" s="3"/>
      <c r="G104" s="3"/>
      <c r="H104" s="3"/>
      <c r="I104" s="3"/>
    </row>
    <row r="105" spans="6:9" x14ac:dyDescent="0.2">
      <c r="F105" s="3"/>
      <c r="G105" s="3"/>
      <c r="H105" s="3"/>
      <c r="I105" s="3"/>
    </row>
    <row r="106" spans="6:9" x14ac:dyDescent="0.2">
      <c r="F106" s="3"/>
      <c r="G106" s="3"/>
      <c r="H106" s="3"/>
      <c r="I106" s="3"/>
    </row>
    <row r="107" spans="6:9" x14ac:dyDescent="0.2">
      <c r="F107" s="3"/>
      <c r="G107" s="3"/>
      <c r="H107" s="3"/>
      <c r="I107" s="3"/>
    </row>
    <row r="108" spans="6:9" x14ac:dyDescent="0.2">
      <c r="F108" s="3"/>
      <c r="G108" s="3"/>
      <c r="H108" s="3"/>
      <c r="I108" s="3"/>
    </row>
    <row r="109" spans="6:9" x14ac:dyDescent="0.2">
      <c r="F109" s="3"/>
      <c r="G109" s="3"/>
      <c r="H109" s="3"/>
      <c r="I109" s="3"/>
    </row>
    <row r="110" spans="6:9" x14ac:dyDescent="0.2">
      <c r="F110" s="3"/>
      <c r="G110" s="3"/>
      <c r="H110" s="3"/>
      <c r="I110" s="3"/>
    </row>
    <row r="111" spans="6:9" x14ac:dyDescent="0.2">
      <c r="F111" s="3"/>
      <c r="G111" s="3"/>
      <c r="H111" s="3"/>
      <c r="I111" s="3"/>
    </row>
    <row r="112" spans="6:9" x14ac:dyDescent="0.2">
      <c r="F112" s="3"/>
      <c r="G112" s="3"/>
      <c r="H112" s="3"/>
      <c r="I112" s="3"/>
    </row>
    <row r="113" spans="6:9" x14ac:dyDescent="0.2">
      <c r="F113" s="3"/>
      <c r="G113" s="3"/>
      <c r="H113" s="3"/>
      <c r="I113" s="3"/>
    </row>
    <row r="114" spans="6:9" x14ac:dyDescent="0.2">
      <c r="F114" s="3"/>
      <c r="G114" s="3"/>
      <c r="H114" s="3"/>
      <c r="I114" s="3"/>
    </row>
    <row r="115" spans="6:9" x14ac:dyDescent="0.2">
      <c r="F115" s="3"/>
      <c r="G115" s="3"/>
      <c r="H115" s="3"/>
      <c r="I115" s="3"/>
    </row>
    <row r="116" spans="6:9" x14ac:dyDescent="0.2">
      <c r="F116" s="3"/>
      <c r="G116" s="3"/>
      <c r="H116" s="3"/>
      <c r="I116" s="3"/>
    </row>
    <row r="117" spans="6:9" x14ac:dyDescent="0.2">
      <c r="F117" s="3"/>
      <c r="G117" s="3"/>
      <c r="H117" s="3"/>
      <c r="I117" s="3"/>
    </row>
    <row r="118" spans="6:9" x14ac:dyDescent="0.2">
      <c r="F118" s="3"/>
      <c r="G118" s="3"/>
      <c r="H118" s="3"/>
      <c r="I118" s="3"/>
    </row>
    <row r="119" spans="6:9" x14ac:dyDescent="0.2">
      <c r="F119" s="3"/>
      <c r="G119" s="3"/>
      <c r="H119" s="3"/>
      <c r="I119" s="3"/>
    </row>
    <row r="120" spans="6:9" x14ac:dyDescent="0.2">
      <c r="F120" s="3"/>
      <c r="G120" s="3"/>
      <c r="H120" s="3"/>
      <c r="I120" s="3"/>
    </row>
    <row r="121" spans="6:9" x14ac:dyDescent="0.2">
      <c r="F121" s="3"/>
      <c r="G121" s="3"/>
      <c r="H121" s="3"/>
      <c r="I121" s="3"/>
    </row>
    <row r="122" spans="6:9" x14ac:dyDescent="0.2">
      <c r="F122" s="3"/>
      <c r="G122" s="3"/>
      <c r="H122" s="3"/>
      <c r="I122" s="3"/>
    </row>
    <row r="123" spans="6:9" x14ac:dyDescent="0.2">
      <c r="F123" s="3"/>
      <c r="G123" s="3"/>
      <c r="H123" s="3"/>
      <c r="I123" s="3"/>
    </row>
    <row r="124" spans="6:9" x14ac:dyDescent="0.2">
      <c r="F124" s="3"/>
      <c r="G124" s="3"/>
      <c r="H124" s="3"/>
      <c r="I124" s="3"/>
    </row>
    <row r="125" spans="6:9" x14ac:dyDescent="0.2">
      <c r="F125" s="3"/>
      <c r="G125" s="3"/>
      <c r="H125" s="3"/>
      <c r="I125" s="3"/>
    </row>
    <row r="126" spans="6:9" x14ac:dyDescent="0.2">
      <c r="F126" s="3"/>
      <c r="G126" s="3"/>
      <c r="H126" s="3"/>
      <c r="I126" s="3"/>
    </row>
    <row r="127" spans="6:9" x14ac:dyDescent="0.2">
      <c r="F127" s="3"/>
      <c r="G127" s="3"/>
      <c r="H127" s="3"/>
      <c r="I127" s="3"/>
    </row>
    <row r="128" spans="6:9" x14ac:dyDescent="0.2">
      <c r="F128" s="3"/>
      <c r="G128" s="3"/>
      <c r="H128" s="3"/>
      <c r="I128" s="3"/>
    </row>
    <row r="129" spans="6:9" x14ac:dyDescent="0.2">
      <c r="F129" s="3"/>
      <c r="G129" s="3"/>
      <c r="H129" s="3"/>
      <c r="I129" s="3"/>
    </row>
    <row r="130" spans="6:9" x14ac:dyDescent="0.2">
      <c r="F130" s="3"/>
      <c r="G130" s="3"/>
      <c r="H130" s="3"/>
      <c r="I130" s="3"/>
    </row>
    <row r="131" spans="6:9" x14ac:dyDescent="0.2">
      <c r="F131" s="3"/>
      <c r="G131" s="3"/>
      <c r="H131" s="3"/>
      <c r="I131" s="3"/>
    </row>
    <row r="132" spans="6:9" x14ac:dyDescent="0.2">
      <c r="F132" s="3"/>
      <c r="G132" s="3"/>
      <c r="H132" s="3"/>
      <c r="I132" s="3"/>
    </row>
    <row r="133" spans="6:9" x14ac:dyDescent="0.2">
      <c r="F133" s="3"/>
      <c r="G133" s="3"/>
      <c r="H133" s="3"/>
      <c r="I133" s="3"/>
    </row>
    <row r="134" spans="6:9" x14ac:dyDescent="0.2">
      <c r="F134" s="3"/>
      <c r="G134" s="3"/>
      <c r="H134" s="3"/>
      <c r="I134" s="3"/>
    </row>
    <row r="135" spans="6:9" x14ac:dyDescent="0.2">
      <c r="F135" s="3"/>
      <c r="G135" s="3"/>
      <c r="H135" s="3"/>
      <c r="I135" s="3"/>
    </row>
    <row r="136" spans="6:9" x14ac:dyDescent="0.2">
      <c r="F136" s="3"/>
      <c r="G136" s="3"/>
      <c r="H136" s="3"/>
      <c r="I136" s="3"/>
    </row>
    <row r="137" spans="6:9" x14ac:dyDescent="0.2">
      <c r="F137" s="3"/>
      <c r="G137" s="3"/>
      <c r="H137" s="3"/>
      <c r="I137" s="3"/>
    </row>
    <row r="138" spans="6:9" x14ac:dyDescent="0.2">
      <c r="F138" s="3"/>
      <c r="G138" s="3"/>
      <c r="H138" s="3"/>
      <c r="I138" s="3"/>
    </row>
    <row r="139" spans="6:9" x14ac:dyDescent="0.2">
      <c r="F139" s="3"/>
      <c r="G139" s="3"/>
      <c r="H139" s="3"/>
      <c r="I139" s="3"/>
    </row>
    <row r="140" spans="6:9" x14ac:dyDescent="0.2">
      <c r="F140" s="3"/>
      <c r="G140" s="3"/>
      <c r="H140" s="3"/>
      <c r="I140" s="3"/>
    </row>
    <row r="141" spans="6:9" x14ac:dyDescent="0.2">
      <c r="F141" s="3"/>
      <c r="G141" s="3"/>
      <c r="H141" s="3"/>
      <c r="I141" s="3"/>
    </row>
    <row r="142" spans="6:9" x14ac:dyDescent="0.2">
      <c r="F142" s="3"/>
      <c r="G142" s="3"/>
      <c r="H142" s="3"/>
      <c r="I142" s="3"/>
    </row>
    <row r="143" spans="6:9" x14ac:dyDescent="0.2">
      <c r="F143" s="3"/>
      <c r="G143" s="3"/>
      <c r="H143" s="3"/>
      <c r="I143" s="3"/>
    </row>
    <row r="144" spans="6:9" x14ac:dyDescent="0.2">
      <c r="F144" s="3"/>
      <c r="G144" s="3"/>
      <c r="H144" s="3"/>
      <c r="I144" s="3"/>
    </row>
    <row r="145" spans="6:9" x14ac:dyDescent="0.2">
      <c r="F145" s="3"/>
      <c r="G145" s="3"/>
      <c r="H145" s="3"/>
      <c r="I145" s="3"/>
    </row>
    <row r="146" spans="6:9" x14ac:dyDescent="0.2">
      <c r="F146" s="3"/>
      <c r="G146" s="3"/>
      <c r="H146" s="3"/>
      <c r="I146" s="3"/>
    </row>
    <row r="147" spans="6:9" x14ac:dyDescent="0.2">
      <c r="F147" s="3"/>
      <c r="G147" s="3"/>
      <c r="H147" s="3"/>
      <c r="I147" s="3"/>
    </row>
    <row r="148" spans="6:9" x14ac:dyDescent="0.2">
      <c r="F148" s="3"/>
      <c r="G148" s="3"/>
      <c r="H148" s="3"/>
      <c r="I148" s="3"/>
    </row>
    <row r="149" spans="6:9" x14ac:dyDescent="0.2">
      <c r="F149" s="3"/>
      <c r="G149" s="3"/>
      <c r="H149" s="3"/>
      <c r="I149" s="3"/>
    </row>
    <row r="150" spans="6:9" x14ac:dyDescent="0.2">
      <c r="F150" s="3"/>
      <c r="G150" s="3"/>
      <c r="H150" s="3"/>
      <c r="I150" s="3"/>
    </row>
    <row r="151" spans="6:9" x14ac:dyDescent="0.2">
      <c r="F151" s="3"/>
      <c r="G151" s="3"/>
      <c r="H151" s="3"/>
      <c r="I151" s="3"/>
    </row>
    <row r="152" spans="6:9" x14ac:dyDescent="0.2">
      <c r="F152" s="3"/>
      <c r="G152" s="3"/>
      <c r="H152" s="3"/>
      <c r="I152" s="3"/>
    </row>
    <row r="153" spans="6:9" x14ac:dyDescent="0.2">
      <c r="F153" s="3"/>
      <c r="G153" s="3"/>
      <c r="H153" s="3"/>
      <c r="I153" s="3"/>
    </row>
    <row r="154" spans="6:9" x14ac:dyDescent="0.2">
      <c r="F154" s="3"/>
      <c r="G154" s="3"/>
      <c r="H154" s="3"/>
      <c r="I154" s="3"/>
    </row>
    <row r="155" spans="6:9" x14ac:dyDescent="0.2">
      <c r="F155" s="3"/>
      <c r="G155" s="3"/>
      <c r="H155" s="3"/>
      <c r="I155" s="3"/>
    </row>
    <row r="156" spans="6:9" x14ac:dyDescent="0.2">
      <c r="F156" s="3"/>
      <c r="G156" s="3"/>
      <c r="H156" s="3"/>
      <c r="I156" s="3"/>
    </row>
    <row r="157" spans="6:9" x14ac:dyDescent="0.2">
      <c r="F157" s="3"/>
      <c r="G157" s="3"/>
      <c r="H157" s="3"/>
      <c r="I157" s="3"/>
    </row>
    <row r="158" spans="6:9" x14ac:dyDescent="0.2">
      <c r="F158" s="3"/>
      <c r="G158" s="3"/>
      <c r="H158" s="3"/>
      <c r="I158" s="3"/>
    </row>
    <row r="159" spans="6:9" x14ac:dyDescent="0.2">
      <c r="F159" s="3"/>
      <c r="G159" s="3"/>
      <c r="H159" s="3"/>
      <c r="I159" s="3"/>
    </row>
    <row r="160" spans="6:9" x14ac:dyDescent="0.2">
      <c r="F160" s="3"/>
      <c r="G160" s="3"/>
      <c r="H160" s="3"/>
      <c r="I160" s="3"/>
    </row>
    <row r="161" spans="6:9" x14ac:dyDescent="0.2">
      <c r="F161" s="3"/>
      <c r="G161" s="3"/>
      <c r="H161" s="3"/>
      <c r="I161" s="3"/>
    </row>
    <row r="162" spans="6:9" x14ac:dyDescent="0.2">
      <c r="F162" s="3"/>
      <c r="G162" s="3"/>
      <c r="H162" s="3"/>
      <c r="I162" s="3"/>
    </row>
    <row r="163" spans="6:9" x14ac:dyDescent="0.2">
      <c r="F163" s="3"/>
      <c r="G163" s="3"/>
      <c r="H163" s="3"/>
      <c r="I163" s="3"/>
    </row>
    <row r="164" spans="6:9" x14ac:dyDescent="0.2">
      <c r="F164" s="3"/>
      <c r="G164" s="3"/>
      <c r="H164" s="3"/>
      <c r="I164" s="3"/>
    </row>
    <row r="165" spans="6:9" x14ac:dyDescent="0.2">
      <c r="F165" s="3"/>
      <c r="G165" s="3"/>
      <c r="H165" s="3"/>
      <c r="I165" s="3"/>
    </row>
    <row r="166" spans="6:9" x14ac:dyDescent="0.2">
      <c r="F166" s="3"/>
      <c r="G166" s="3"/>
      <c r="H166" s="3"/>
      <c r="I166" s="3"/>
    </row>
    <row r="167" spans="6:9" x14ac:dyDescent="0.2">
      <c r="F167" s="3"/>
      <c r="G167" s="3"/>
      <c r="H167" s="3"/>
      <c r="I167" s="3"/>
    </row>
    <row r="168" spans="6:9" x14ac:dyDescent="0.2">
      <c r="F168" s="3"/>
      <c r="G168" s="3"/>
      <c r="H168" s="3"/>
      <c r="I168" s="3"/>
    </row>
    <row r="169" spans="6:9" x14ac:dyDescent="0.2">
      <c r="F169" s="3"/>
      <c r="G169" s="3"/>
      <c r="H169" s="3"/>
      <c r="I169" s="3"/>
    </row>
    <row r="170" spans="6:9" x14ac:dyDescent="0.2">
      <c r="F170" s="3"/>
      <c r="G170" s="3"/>
      <c r="H170" s="3"/>
      <c r="I170" s="3"/>
    </row>
    <row r="171" spans="6:9" x14ac:dyDescent="0.2">
      <c r="F171" s="3"/>
      <c r="G171" s="3"/>
      <c r="H171" s="3"/>
      <c r="I171" s="3"/>
    </row>
    <row r="172" spans="6:9" x14ac:dyDescent="0.2">
      <c r="F172" s="3"/>
      <c r="G172" s="3"/>
      <c r="H172" s="3"/>
      <c r="I172" s="3"/>
    </row>
    <row r="173" spans="6:9" x14ac:dyDescent="0.2">
      <c r="F173" s="3"/>
      <c r="G173" s="3"/>
      <c r="H173" s="3"/>
      <c r="I173" s="3"/>
    </row>
    <row r="174" spans="6:9" x14ac:dyDescent="0.2">
      <c r="F174" s="3"/>
      <c r="G174" s="3"/>
      <c r="H174" s="3"/>
      <c r="I174" s="3"/>
    </row>
    <row r="175" spans="6:9" x14ac:dyDescent="0.2">
      <c r="F175" s="3"/>
      <c r="G175" s="3"/>
      <c r="H175" s="3"/>
      <c r="I175" s="3"/>
    </row>
    <row r="176" spans="6:9" x14ac:dyDescent="0.2">
      <c r="F176" s="3"/>
      <c r="G176" s="3"/>
      <c r="H176" s="3"/>
      <c r="I176" s="3"/>
    </row>
    <row r="177" spans="6:9" x14ac:dyDescent="0.2">
      <c r="F177" s="3"/>
      <c r="G177" s="3"/>
      <c r="H177" s="3"/>
      <c r="I177" s="3"/>
    </row>
    <row r="178" spans="6:9" x14ac:dyDescent="0.2">
      <c r="F178" s="3"/>
      <c r="G178" s="3"/>
      <c r="H178" s="3"/>
      <c r="I178" s="3"/>
    </row>
    <row r="179" spans="6:9" x14ac:dyDescent="0.2">
      <c r="F179" s="3"/>
      <c r="G179" s="3"/>
      <c r="H179" s="3"/>
      <c r="I179" s="3"/>
    </row>
    <row r="180" spans="6:9" x14ac:dyDescent="0.2">
      <c r="F180" s="3"/>
      <c r="G180" s="3"/>
      <c r="H180" s="3"/>
      <c r="I180" s="3"/>
    </row>
    <row r="181" spans="6:9" x14ac:dyDescent="0.2">
      <c r="F181" s="3"/>
      <c r="G181" s="3"/>
      <c r="H181" s="3"/>
      <c r="I181" s="3"/>
    </row>
    <row r="182" spans="6:9" x14ac:dyDescent="0.2">
      <c r="F182" s="3"/>
      <c r="G182" s="3"/>
      <c r="H182" s="3"/>
      <c r="I182" s="3"/>
    </row>
    <row r="183" spans="6:9" x14ac:dyDescent="0.2">
      <c r="F183" s="3"/>
      <c r="G183" s="3"/>
      <c r="H183" s="3"/>
      <c r="I183" s="3"/>
    </row>
    <row r="184" spans="6:9" x14ac:dyDescent="0.2">
      <c r="F184" s="3"/>
      <c r="G184" s="3"/>
      <c r="H184" s="3"/>
      <c r="I184" s="3"/>
    </row>
    <row r="185" spans="6:9" x14ac:dyDescent="0.2">
      <c r="F185" s="3"/>
      <c r="G185" s="3"/>
      <c r="H185" s="3"/>
      <c r="I185" s="3"/>
    </row>
    <row r="186" spans="6:9" x14ac:dyDescent="0.2">
      <c r="F186" s="3"/>
      <c r="G186" s="3"/>
      <c r="H186" s="3"/>
      <c r="I186" s="3"/>
    </row>
    <row r="187" spans="6:9" x14ac:dyDescent="0.2">
      <c r="F187" s="3"/>
      <c r="G187" s="3"/>
      <c r="H187" s="3"/>
      <c r="I187" s="3"/>
    </row>
    <row r="188" spans="6:9" x14ac:dyDescent="0.2">
      <c r="F188" s="3"/>
      <c r="G188" s="3"/>
      <c r="H188" s="3"/>
      <c r="I188" s="3"/>
    </row>
    <row r="189" spans="6:9" x14ac:dyDescent="0.2">
      <c r="F189" s="3"/>
      <c r="G189" s="3"/>
      <c r="H189" s="3"/>
      <c r="I189" s="3"/>
    </row>
    <row r="190" spans="6:9" x14ac:dyDescent="0.2">
      <c r="F190" s="3"/>
      <c r="G190" s="3"/>
      <c r="H190" s="3"/>
      <c r="I190" s="3"/>
    </row>
    <row r="191" spans="6:9" x14ac:dyDescent="0.2">
      <c r="F191" s="3"/>
      <c r="G191" s="3"/>
      <c r="H191" s="3"/>
      <c r="I191" s="3"/>
    </row>
    <row r="192" spans="6:9" x14ac:dyDescent="0.2">
      <c r="F192" s="3"/>
      <c r="G192" s="3"/>
      <c r="H192" s="3"/>
      <c r="I192" s="3"/>
    </row>
    <row r="193" spans="6:9" x14ac:dyDescent="0.2">
      <c r="F193" s="3"/>
      <c r="G193" s="3"/>
      <c r="H193" s="3"/>
      <c r="I193" s="3"/>
    </row>
  </sheetData>
  <pageMargins left="0.78740157480314965" right="0.39370078740157483" top="0.59055118110236227" bottom="0.39370078740157483" header="0.51181102362204722" footer="0.51181102362204722"/>
  <pageSetup paperSize="9" scale="94" orientation="landscape" r:id="rId1"/>
  <headerFooter alignWithMargins="0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6"/>
  <sheetViews>
    <sheetView zoomScaleNormal="100" workbookViewId="0">
      <pane xSplit="2" ySplit="4" topLeftCell="C38" activePane="bottomRight" state="frozen"/>
      <selection activeCell="D58" sqref="D58"/>
      <selection pane="topRight" activeCell="D58" sqref="D58"/>
      <selection pane="bottomLeft" activeCell="D58" sqref="D58"/>
      <selection pane="bottomRight" activeCell="C85" sqref="C85"/>
    </sheetView>
  </sheetViews>
  <sheetFormatPr defaultRowHeight="12.75" x14ac:dyDescent="0.2"/>
  <cols>
    <col min="1" max="1" width="3.7109375" style="2" customWidth="1"/>
    <col min="2" max="2" width="10.7109375" style="1" customWidth="1"/>
    <col min="3" max="3" width="9.7109375" style="1" customWidth="1"/>
    <col min="4" max="4" width="40.7109375" customWidth="1"/>
    <col min="5" max="5" width="10.7109375" customWidth="1"/>
    <col min="6" max="6" width="11.85546875" customWidth="1"/>
    <col min="7" max="9" width="11.85546875" style="163" customWidth="1"/>
    <col min="10" max="10" width="13.28515625" style="163" customWidth="1"/>
    <col min="11" max="11" width="10.7109375" style="163" customWidth="1"/>
    <col min="12" max="12" width="13.28515625" style="163" customWidth="1"/>
  </cols>
  <sheetData>
    <row r="1" spans="1:12" ht="15.75" x14ac:dyDescent="0.25">
      <c r="B1" s="50" t="s">
        <v>297</v>
      </c>
      <c r="D1" s="49"/>
    </row>
    <row r="3" spans="1:12" x14ac:dyDescent="0.2">
      <c r="A3" s="46"/>
      <c r="B3" s="47" t="s">
        <v>252</v>
      </c>
      <c r="C3" s="47" t="s">
        <v>96</v>
      </c>
      <c r="D3" s="47" t="s">
        <v>95</v>
      </c>
      <c r="E3" s="48" t="s">
        <v>94</v>
      </c>
      <c r="F3" s="47" t="s">
        <v>261</v>
      </c>
      <c r="G3" s="164" t="s">
        <v>261</v>
      </c>
      <c r="H3" s="164" t="s">
        <v>93</v>
      </c>
      <c r="I3" s="165" t="s">
        <v>261</v>
      </c>
      <c r="J3" s="164" t="s">
        <v>93</v>
      </c>
      <c r="K3" s="164" t="s">
        <v>93</v>
      </c>
      <c r="L3" s="164" t="s">
        <v>93</v>
      </c>
    </row>
    <row r="4" spans="1:12" x14ac:dyDescent="0.2">
      <c r="A4" s="46"/>
      <c r="B4" s="44" t="s">
        <v>251</v>
      </c>
      <c r="C4" s="44" t="s">
        <v>91</v>
      </c>
      <c r="D4" s="44"/>
      <c r="E4" s="45">
        <v>2016</v>
      </c>
      <c r="F4" s="44">
        <v>2017</v>
      </c>
      <c r="G4" s="181">
        <v>2018</v>
      </c>
      <c r="H4" s="181">
        <v>2019</v>
      </c>
      <c r="I4" s="182">
        <v>2019</v>
      </c>
      <c r="J4" s="181">
        <v>2020</v>
      </c>
      <c r="K4" s="181">
        <v>2021</v>
      </c>
      <c r="L4" s="181">
        <v>2022</v>
      </c>
    </row>
    <row r="5" spans="1:12" x14ac:dyDescent="0.2">
      <c r="A5" s="4"/>
      <c r="B5" s="43"/>
      <c r="C5" s="11"/>
      <c r="D5" s="10"/>
      <c r="E5" s="42"/>
      <c r="F5" s="41"/>
      <c r="G5" s="147"/>
      <c r="H5" s="147"/>
      <c r="I5" s="148"/>
      <c r="J5" s="147"/>
      <c r="K5" s="147"/>
      <c r="L5" s="147"/>
    </row>
    <row r="6" spans="1:12" x14ac:dyDescent="0.2">
      <c r="A6" s="4"/>
      <c r="B6" s="11"/>
      <c r="C6" s="11"/>
      <c r="D6" s="87" t="s">
        <v>250</v>
      </c>
      <c r="E6" s="42"/>
      <c r="F6" s="41"/>
      <c r="G6" s="147"/>
      <c r="H6" s="147"/>
      <c r="I6" s="148"/>
      <c r="J6" s="147"/>
      <c r="K6" s="147"/>
      <c r="L6" s="147"/>
    </row>
    <row r="7" spans="1:12" x14ac:dyDescent="0.2">
      <c r="A7" s="4"/>
      <c r="B7" s="11"/>
      <c r="C7" s="11"/>
      <c r="D7" s="10"/>
      <c r="E7" s="42"/>
      <c r="F7" s="41"/>
      <c r="G7" s="147"/>
      <c r="H7" s="147"/>
      <c r="I7" s="148"/>
      <c r="J7" s="147"/>
      <c r="K7" s="147"/>
      <c r="L7" s="147"/>
    </row>
    <row r="8" spans="1:12" x14ac:dyDescent="0.2">
      <c r="A8" s="4"/>
      <c r="B8" s="11"/>
      <c r="C8" s="11"/>
      <c r="D8" s="19" t="s">
        <v>249</v>
      </c>
      <c r="E8" s="56">
        <f>'Balans OPO Ameland'!E34/'Balans OPO Ameland'!E51</f>
        <v>0.38808060287955981</v>
      </c>
      <c r="F8" s="147">
        <v>0.38076110598626295</v>
      </c>
      <c r="G8" s="147">
        <v>0.31469960973258981</v>
      </c>
      <c r="H8" s="147">
        <v>0.4479116756028369</v>
      </c>
      <c r="I8" s="148">
        <f>'Balans OPO Ameland'!I34/'Balans OPO Ameland'!I51</f>
        <v>0.46722015009653556</v>
      </c>
      <c r="J8" s="147">
        <f>'Balans OPO Ameland'!J34/'Balans OPO Ameland'!J51</f>
        <v>0.69050776328181696</v>
      </c>
      <c r="K8" s="147">
        <f>'Balans OPO Ameland'!K34/'Balans OPO Ameland'!K51</f>
        <v>0.71074679672235153</v>
      </c>
      <c r="L8" s="147">
        <f>'Balans OPO Ameland'!L34/'Balans OPO Ameland'!L51</f>
        <v>0.81359334633114833</v>
      </c>
    </row>
    <row r="9" spans="1:12" x14ac:dyDescent="0.2">
      <c r="A9" s="4"/>
      <c r="B9" s="11"/>
      <c r="C9" s="11"/>
      <c r="D9" s="29" t="s">
        <v>248</v>
      </c>
      <c r="E9" s="42"/>
      <c r="F9" s="21"/>
      <c r="G9" s="147"/>
      <c r="H9" s="147"/>
      <c r="I9" s="148"/>
      <c r="J9" s="147"/>
      <c r="K9" s="147"/>
      <c r="L9" s="147"/>
    </row>
    <row r="10" spans="1:12" x14ac:dyDescent="0.2">
      <c r="A10" s="4"/>
      <c r="B10" s="11"/>
      <c r="C10" s="11"/>
      <c r="D10" s="10"/>
      <c r="E10" s="42"/>
      <c r="F10" s="21"/>
      <c r="G10" s="147"/>
      <c r="H10" s="147"/>
      <c r="I10" s="148"/>
      <c r="J10" s="147"/>
      <c r="K10" s="147"/>
      <c r="L10" s="147"/>
    </row>
    <row r="11" spans="1:12" x14ac:dyDescent="0.2">
      <c r="A11" s="4"/>
      <c r="B11" s="116" t="s">
        <v>247</v>
      </c>
      <c r="C11" s="11"/>
      <c r="D11" s="19" t="s">
        <v>246</v>
      </c>
      <c r="E11" s="56">
        <f>('Balans OPO Ameland'!E34+'Balans OPO Ameland'!E38)/'Balans OPO Ameland'!E51</f>
        <v>0.76485760336064534</v>
      </c>
      <c r="F11" s="21">
        <v>0.77503775860548274</v>
      </c>
      <c r="G11" s="147">
        <v>0.75454154132118911</v>
      </c>
      <c r="H11" s="147">
        <v>0.82593212042157715</v>
      </c>
      <c r="I11" s="148">
        <f>('Balans OPO Ameland'!I34+'Balans OPO Ameland'!I38)/'Balans OPO Ameland'!I51</f>
        <v>0.76761371044661064</v>
      </c>
      <c r="J11" s="147">
        <f>('Balans OPO Ameland'!J34+'Balans OPO Ameland'!J38)/'Balans OPO Ameland'!J51</f>
        <v>0.80041606557210376</v>
      </c>
      <c r="K11" s="147">
        <f>('Balans OPO Ameland'!K34+'Balans OPO Ameland'!K38)/'Balans OPO Ameland'!K51</f>
        <v>0.84242522871777958</v>
      </c>
      <c r="L11" s="147">
        <f>('Balans OPO Ameland'!L34+'Balans OPO Ameland'!L38)/'Balans OPO Ameland'!L51</f>
        <v>0.85204282140765952</v>
      </c>
    </row>
    <row r="12" spans="1:12" x14ac:dyDescent="0.2">
      <c r="A12" s="4"/>
      <c r="B12" s="11"/>
      <c r="C12" s="11"/>
      <c r="D12" s="29" t="s">
        <v>245</v>
      </c>
      <c r="E12" s="42"/>
      <c r="F12" s="21"/>
      <c r="G12" s="147"/>
      <c r="H12" s="147"/>
      <c r="I12" s="148"/>
      <c r="J12" s="147"/>
      <c r="K12" s="147"/>
      <c r="L12" s="147"/>
    </row>
    <row r="13" spans="1:12" x14ac:dyDescent="0.2">
      <c r="A13" s="4"/>
      <c r="B13" s="11"/>
      <c r="C13" s="11"/>
      <c r="D13" s="10"/>
      <c r="E13" s="42"/>
      <c r="F13" s="21"/>
      <c r="G13" s="147"/>
      <c r="H13" s="147"/>
      <c r="I13" s="148"/>
      <c r="J13" s="147"/>
      <c r="K13" s="147"/>
      <c r="L13" s="147"/>
    </row>
    <row r="14" spans="1:12" x14ac:dyDescent="0.2">
      <c r="A14" s="4"/>
      <c r="B14" s="116" t="s">
        <v>244</v>
      </c>
      <c r="C14" s="11"/>
      <c r="D14" s="19" t="s">
        <v>243</v>
      </c>
      <c r="E14" s="56">
        <f>('Balans OPO Ameland'!E21+'Balans OPO Ameland'!E27)/'Balans OPO Ameland'!E42</f>
        <v>3.0181131233000866</v>
      </c>
      <c r="F14" s="21">
        <v>3.6748065838430994</v>
      </c>
      <c r="G14" s="147">
        <v>3.5906468051280176</v>
      </c>
      <c r="H14" s="147">
        <v>4.010016767676766</v>
      </c>
      <c r="I14" s="148">
        <f>('Balans OPO Ameland'!I21+'Balans OPO Ameland'!I27)/'Balans OPO Ameland'!I42</f>
        <v>2.9714753075182738</v>
      </c>
      <c r="J14" s="147">
        <f>('Balans OPO Ameland'!J21+'Balans OPO Ameland'!J27)/'Balans OPO Ameland'!J42</f>
        <v>3.2596254545454508</v>
      </c>
      <c r="K14" s="147">
        <f>('Balans OPO Ameland'!K21+'Balans OPO Ameland'!K27)/'Balans OPO Ameland'!K42</f>
        <v>4.5219133333333392</v>
      </c>
      <c r="L14" s="147">
        <f>('Balans OPO Ameland'!L21+'Balans OPO Ameland'!L27)/'Balans OPO Ameland'!L42</f>
        <v>4.8327693939394019</v>
      </c>
    </row>
    <row r="15" spans="1:12" x14ac:dyDescent="0.2">
      <c r="A15" s="4"/>
      <c r="B15" s="11"/>
      <c r="C15" s="11"/>
      <c r="D15" s="29" t="s">
        <v>242</v>
      </c>
      <c r="E15" s="42"/>
      <c r="F15" s="21"/>
      <c r="G15" s="147"/>
      <c r="H15" s="147"/>
      <c r="I15" s="148"/>
      <c r="J15" s="147"/>
      <c r="K15" s="147"/>
      <c r="L15" s="147"/>
    </row>
    <row r="16" spans="1:12" x14ac:dyDescent="0.2">
      <c r="A16" s="4"/>
      <c r="B16" s="11"/>
      <c r="C16" s="11"/>
      <c r="D16" s="10"/>
      <c r="E16" s="42"/>
      <c r="F16" s="149"/>
      <c r="G16" s="166"/>
      <c r="H16" s="166"/>
      <c r="I16" s="167"/>
      <c r="J16" s="147"/>
      <c r="K16" s="147"/>
      <c r="L16" s="147"/>
    </row>
    <row r="17" spans="1:12" x14ac:dyDescent="0.2">
      <c r="A17" s="4"/>
      <c r="B17" s="11"/>
      <c r="C17" s="11"/>
      <c r="D17" s="19" t="s">
        <v>241</v>
      </c>
      <c r="E17" s="56">
        <f>('Balans OPO Ameland'!E21+'Balans OPO Ameland'!E27)/'Balans OPO Ameland'!E42</f>
        <v>3.0181131233000866</v>
      </c>
      <c r="F17" s="21">
        <v>3.6748065838430994</v>
      </c>
      <c r="G17" s="147">
        <v>3.5906468051280176</v>
      </c>
      <c r="H17" s="147">
        <v>4.010016767676766</v>
      </c>
      <c r="I17" s="148">
        <f>('Balans OPO Ameland'!I21+'Balans OPO Ameland'!I27)/'Balans OPO Ameland'!I42</f>
        <v>2.9714753075182738</v>
      </c>
      <c r="J17" s="147">
        <f>('Balans OPO Ameland'!J21+'Balans OPO Ameland'!J27)/'Balans OPO Ameland'!J42</f>
        <v>3.2596254545454508</v>
      </c>
      <c r="K17" s="147">
        <f>('Balans OPO Ameland'!K21+'Balans OPO Ameland'!K27)/'Balans OPO Ameland'!K42</f>
        <v>4.5219133333333392</v>
      </c>
      <c r="L17" s="147">
        <f>('Balans OPO Ameland'!L21+'Balans OPO Ameland'!L27)/'Balans OPO Ameland'!L42</f>
        <v>4.8327693939394019</v>
      </c>
    </row>
    <row r="18" spans="1:12" x14ac:dyDescent="0.2">
      <c r="A18" s="4"/>
      <c r="B18" s="11"/>
      <c r="C18" s="11"/>
      <c r="D18" s="29" t="s">
        <v>240</v>
      </c>
      <c r="E18" s="42"/>
      <c r="F18" s="21"/>
      <c r="G18" s="147"/>
      <c r="H18" s="147"/>
      <c r="I18" s="148"/>
      <c r="J18" s="147"/>
      <c r="K18" s="147"/>
      <c r="L18" s="147"/>
    </row>
    <row r="19" spans="1:12" x14ac:dyDescent="0.2">
      <c r="A19" s="4"/>
      <c r="B19" s="11"/>
      <c r="C19" s="11"/>
      <c r="D19" s="10"/>
      <c r="E19" s="42"/>
      <c r="F19" s="21"/>
      <c r="G19" s="147"/>
      <c r="H19" s="147"/>
      <c r="I19" s="148"/>
      <c r="J19" s="147"/>
      <c r="K19" s="147"/>
      <c r="L19" s="147"/>
    </row>
    <row r="20" spans="1:12" x14ac:dyDescent="0.2">
      <c r="A20" s="4"/>
      <c r="B20" s="116" t="s">
        <v>239</v>
      </c>
      <c r="C20" s="11"/>
      <c r="D20" s="19" t="s">
        <v>238</v>
      </c>
      <c r="E20" s="56">
        <f>'Exploitatie OPO Ameland'!F133/'Exploitatie OPO Ameland'!F33*100</f>
        <v>9.5446943433189002</v>
      </c>
      <c r="F20" s="21">
        <v>0.90121719170308745</v>
      </c>
      <c r="G20" s="147">
        <v>-2.2982534254317248</v>
      </c>
      <c r="H20" s="147">
        <v>5.8765647777545924</v>
      </c>
      <c r="I20" s="148">
        <f>'Exploitatie OPO Ameland'!J133/'Exploitatie OPO Ameland'!J33*100</f>
        <v>4.227881918949608</v>
      </c>
      <c r="J20" s="147">
        <f>'Exploitatie OPO Ameland'!K133/'Exploitatie OPO Ameland'!K33*100</f>
        <v>9.9802782858743466</v>
      </c>
      <c r="K20" s="147">
        <f>'Exploitatie OPO Ameland'!L133/'Exploitatie OPO Ameland'!L33*100</f>
        <v>7.0243524043603678</v>
      </c>
      <c r="L20" s="147">
        <f>'Exploitatie OPO Ameland'!M133/'Exploitatie OPO Ameland'!M33*100</f>
        <v>6.5627909013511374</v>
      </c>
    </row>
    <row r="21" spans="1:12" x14ac:dyDescent="0.2">
      <c r="A21" s="4"/>
      <c r="B21" s="11"/>
      <c r="C21" s="11"/>
      <c r="D21" s="29" t="s">
        <v>237</v>
      </c>
      <c r="E21" s="42"/>
      <c r="F21" s="21"/>
      <c r="G21" s="147"/>
      <c r="H21" s="147"/>
      <c r="I21" s="148"/>
      <c r="J21" s="147"/>
      <c r="K21" s="147"/>
      <c r="L21" s="147"/>
    </row>
    <row r="22" spans="1:12" x14ac:dyDescent="0.2">
      <c r="A22" s="4"/>
      <c r="B22" s="11"/>
      <c r="C22" s="11"/>
      <c r="D22" s="10"/>
      <c r="E22" s="42"/>
      <c r="F22" s="149"/>
      <c r="G22" s="166"/>
      <c r="H22" s="166"/>
      <c r="I22" s="167"/>
      <c r="J22" s="147"/>
      <c r="K22" s="147"/>
      <c r="L22" s="147"/>
    </row>
    <row r="23" spans="1:12" x14ac:dyDescent="0.2">
      <c r="A23" s="4"/>
      <c r="B23" s="11"/>
      <c r="C23" s="11"/>
      <c r="D23" s="10"/>
      <c r="E23" s="42"/>
      <c r="F23" s="21"/>
      <c r="G23" s="147"/>
      <c r="H23" s="147"/>
      <c r="I23" s="148"/>
      <c r="J23" s="147"/>
      <c r="K23" s="147"/>
      <c r="L23" s="147"/>
    </row>
    <row r="24" spans="1:12" x14ac:dyDescent="0.2">
      <c r="A24" s="4"/>
      <c r="B24" s="11"/>
      <c r="C24" s="11"/>
      <c r="D24" s="10"/>
      <c r="E24" s="42"/>
      <c r="F24" s="21"/>
      <c r="G24" s="147"/>
      <c r="H24" s="147"/>
      <c r="I24" s="148"/>
      <c r="J24" s="147"/>
      <c r="K24" s="147"/>
      <c r="L24" s="147"/>
    </row>
    <row r="25" spans="1:12" x14ac:dyDescent="0.2">
      <c r="A25" s="4"/>
      <c r="B25" s="11"/>
      <c r="C25" s="11"/>
      <c r="D25" s="10"/>
      <c r="E25" s="42"/>
      <c r="F25" s="21"/>
      <c r="G25" s="147"/>
      <c r="H25" s="147"/>
      <c r="I25" s="148"/>
      <c r="J25" s="147"/>
      <c r="K25" s="147"/>
      <c r="L25" s="147"/>
    </row>
    <row r="26" spans="1:12" x14ac:dyDescent="0.2">
      <c r="A26" s="4"/>
      <c r="B26" s="11"/>
      <c r="C26" s="11"/>
      <c r="D26" s="87" t="s">
        <v>236</v>
      </c>
      <c r="E26" s="58">
        <f>'Exploitatie OPO Ameland'!F133</f>
        <v>90455.520710145109</v>
      </c>
      <c r="F26" s="57">
        <v>8817.7883809524355</v>
      </c>
      <c r="G26" s="57">
        <v>-23777.901619047509</v>
      </c>
      <c r="H26" s="57">
        <v>59410.600761904498</v>
      </c>
      <c r="I26" s="58">
        <f>'Exploitatie OPO Ameland'!J133</f>
        <v>44205.634095238172</v>
      </c>
      <c r="J26" s="57">
        <f>'Exploitatie OPO Ameland'!K133</f>
        <v>100558.58933333273</v>
      </c>
      <c r="K26" s="57">
        <f>'Exploitatie OPO Ameland'!L133</f>
        <v>69352.836158730788</v>
      </c>
      <c r="L26" s="57">
        <f>'Exploitatie OPO Ameland'!M133</f>
        <v>65228.235047619091</v>
      </c>
    </row>
    <row r="27" spans="1:12" x14ac:dyDescent="0.2">
      <c r="A27" s="4"/>
      <c r="B27" s="11"/>
      <c r="C27" s="11"/>
      <c r="D27" s="10"/>
      <c r="E27" s="27"/>
      <c r="F27" s="21"/>
      <c r="G27" s="21"/>
      <c r="H27" s="21"/>
      <c r="I27" s="27"/>
      <c r="J27" s="21"/>
      <c r="K27" s="21"/>
      <c r="L27" s="21"/>
    </row>
    <row r="28" spans="1:12" x14ac:dyDescent="0.2">
      <c r="A28" s="4"/>
      <c r="B28" s="11"/>
      <c r="C28" s="11"/>
      <c r="D28" s="10"/>
      <c r="E28" s="27"/>
      <c r="F28" s="21"/>
      <c r="G28" s="21"/>
      <c r="H28" s="21"/>
      <c r="I28" s="27"/>
      <c r="J28" s="21"/>
      <c r="K28" s="21"/>
      <c r="L28" s="21"/>
    </row>
    <row r="29" spans="1:12" x14ac:dyDescent="0.2">
      <c r="A29" s="4"/>
      <c r="B29" s="11"/>
      <c r="C29" s="11"/>
      <c r="D29" s="10"/>
      <c r="E29" s="27"/>
      <c r="F29" s="39"/>
      <c r="G29" s="39"/>
      <c r="H29" s="39"/>
      <c r="I29" s="40"/>
      <c r="J29" s="21"/>
      <c r="K29" s="21"/>
      <c r="L29" s="21"/>
    </row>
    <row r="30" spans="1:12" x14ac:dyDescent="0.2">
      <c r="A30" s="4"/>
      <c r="B30" s="11"/>
      <c r="C30" s="11"/>
      <c r="D30" s="10"/>
      <c r="E30" s="27"/>
      <c r="F30" s="21"/>
      <c r="G30" s="21"/>
      <c r="H30" s="21"/>
      <c r="I30" s="27"/>
      <c r="J30" s="21"/>
      <c r="K30" s="21"/>
      <c r="L30" s="21"/>
    </row>
    <row r="31" spans="1:12" x14ac:dyDescent="0.2">
      <c r="A31" s="4"/>
      <c r="B31" s="11"/>
      <c r="C31" s="11"/>
      <c r="D31" s="87" t="s">
        <v>235</v>
      </c>
      <c r="E31" s="27"/>
      <c r="F31" s="21"/>
      <c r="G31" s="21"/>
      <c r="H31" s="21"/>
      <c r="I31" s="27"/>
      <c r="J31" s="21"/>
      <c r="K31" s="21"/>
      <c r="L31" s="21"/>
    </row>
    <row r="32" spans="1:12" x14ac:dyDescent="0.2">
      <c r="A32" s="4"/>
      <c r="B32" s="11"/>
      <c r="C32" s="11"/>
      <c r="D32" s="10"/>
      <c r="E32" s="27"/>
      <c r="F32" s="21"/>
      <c r="G32" s="21"/>
      <c r="H32" s="21"/>
      <c r="I32" s="27"/>
      <c r="J32" s="21"/>
      <c r="K32" s="21"/>
      <c r="L32" s="21"/>
    </row>
    <row r="33" spans="1:12" x14ac:dyDescent="0.2">
      <c r="A33" s="4"/>
      <c r="B33" s="11"/>
      <c r="C33" s="11"/>
      <c r="D33" s="37" t="s">
        <v>137</v>
      </c>
      <c r="E33" s="27"/>
      <c r="F33" s="21"/>
      <c r="G33" s="21"/>
      <c r="H33" s="21"/>
      <c r="I33" s="27"/>
      <c r="J33" s="21"/>
      <c r="K33" s="21"/>
      <c r="L33" s="21"/>
    </row>
    <row r="34" spans="1:12" x14ac:dyDescent="0.2">
      <c r="A34" s="4"/>
      <c r="B34" s="11"/>
      <c r="C34" s="11"/>
      <c r="D34" s="10"/>
      <c r="E34" s="27"/>
      <c r="F34" s="21"/>
      <c r="G34" s="21"/>
      <c r="H34" s="21"/>
      <c r="I34" s="27"/>
      <c r="J34" s="21"/>
      <c r="K34" s="21"/>
      <c r="L34" s="21"/>
    </row>
    <row r="35" spans="1:12" x14ac:dyDescent="0.2">
      <c r="A35" s="4" t="s">
        <v>0</v>
      </c>
      <c r="B35" s="11"/>
      <c r="C35" s="11"/>
      <c r="D35" s="19" t="s">
        <v>134</v>
      </c>
      <c r="E35" s="58">
        <v>93790.804590752246</v>
      </c>
      <c r="F35" s="57">
        <v>61080.373209799865</v>
      </c>
      <c r="G35" s="57">
        <f>'Balans OPO Ameland'!G10</f>
        <v>41629.061590752244</v>
      </c>
      <c r="H35" s="57">
        <v>114502.89568599033</v>
      </c>
      <c r="I35" s="58">
        <f>'Balans OPO Ameland'!I10</f>
        <v>102416.89568599034</v>
      </c>
      <c r="J35" s="57">
        <f>'Balans OPO Ameland'!J10</f>
        <v>115553.48501932369</v>
      </c>
      <c r="K35" s="57">
        <f>'Balans OPO Ameland'!K10</f>
        <v>120403.32117805384</v>
      </c>
      <c r="L35" s="57">
        <f>'Balans OPO Ameland'!L10</f>
        <v>127113.05622567289</v>
      </c>
    </row>
    <row r="36" spans="1:12" x14ac:dyDescent="0.2">
      <c r="A36" s="4"/>
      <c r="B36" s="11"/>
      <c r="C36" s="11"/>
      <c r="D36" s="11"/>
      <c r="E36" s="27"/>
      <c r="F36" s="21"/>
      <c r="G36" s="21"/>
      <c r="H36" s="21"/>
      <c r="I36" s="27"/>
      <c r="J36" s="21"/>
      <c r="K36" s="21"/>
      <c r="L36" s="21"/>
    </row>
    <row r="37" spans="1:12" x14ac:dyDescent="0.2">
      <c r="A37" s="4"/>
      <c r="B37" s="11"/>
      <c r="C37" s="11"/>
      <c r="D37" s="19" t="s">
        <v>125</v>
      </c>
      <c r="E37" s="58">
        <v>46460.520000000004</v>
      </c>
      <c r="F37" s="57">
        <v>48280</v>
      </c>
      <c r="G37" s="57">
        <f t="shared" ref="G37:L37" si="0">SUM(G38:G41)</f>
        <v>50432</v>
      </c>
      <c r="H37" s="57">
        <v>44438.16</v>
      </c>
      <c r="I37" s="58">
        <f t="shared" si="0"/>
        <v>47551</v>
      </c>
      <c r="J37" s="57">
        <f t="shared" si="0"/>
        <v>44438.16</v>
      </c>
      <c r="K37" s="57">
        <f t="shared" si="0"/>
        <v>44438.16</v>
      </c>
      <c r="L37" s="57">
        <f t="shared" si="0"/>
        <v>44438.16</v>
      </c>
    </row>
    <row r="38" spans="1:12" x14ac:dyDescent="0.2">
      <c r="A38" s="4"/>
      <c r="B38" s="11"/>
      <c r="C38" s="11"/>
      <c r="D38" s="29" t="s">
        <v>124</v>
      </c>
      <c r="E38" s="27">
        <v>7022.36</v>
      </c>
      <c r="F38" s="21">
        <v>8402</v>
      </c>
      <c r="G38" s="21">
        <f>'Balans OPO Ameland'!G22</f>
        <v>6764</v>
      </c>
      <c r="H38" s="21">
        <v>5000</v>
      </c>
      <c r="I38" s="32">
        <f>'Balans OPO Ameland'!I22</f>
        <v>7698</v>
      </c>
      <c r="J38" s="21">
        <f>'Balans OPO Ameland'!J22</f>
        <v>5000</v>
      </c>
      <c r="K38" s="21">
        <f>'Balans OPO Ameland'!K22</f>
        <v>5000</v>
      </c>
      <c r="L38" s="21">
        <f>'Balans OPO Ameland'!L22</f>
        <v>5000</v>
      </c>
    </row>
    <row r="39" spans="1:12" x14ac:dyDescent="0.2">
      <c r="A39" s="4"/>
      <c r="B39" s="11"/>
      <c r="C39" s="11"/>
      <c r="D39" s="29" t="s">
        <v>123</v>
      </c>
      <c r="E39" s="27">
        <v>0</v>
      </c>
      <c r="F39" s="21">
        <v>0</v>
      </c>
      <c r="G39" s="21">
        <f>'Balans OPO Ameland'!G23</f>
        <v>0</v>
      </c>
      <c r="H39" s="21">
        <v>0</v>
      </c>
      <c r="I39" s="27">
        <f>'Balans OPO Ameland'!I23</f>
        <v>0</v>
      </c>
      <c r="J39" s="21">
        <f>'Balans OPO Ameland'!J23</f>
        <v>0</v>
      </c>
      <c r="K39" s="21">
        <f>'Balans OPO Ameland'!K23</f>
        <v>0</v>
      </c>
      <c r="L39" s="21">
        <f>'Balans OPO Ameland'!L23</f>
        <v>0</v>
      </c>
    </row>
    <row r="40" spans="1:12" x14ac:dyDescent="0.2">
      <c r="A40" s="4"/>
      <c r="B40" s="11"/>
      <c r="C40" s="11"/>
      <c r="D40" s="29" t="s">
        <v>122</v>
      </c>
      <c r="E40" s="27">
        <v>39438.160000000003</v>
      </c>
      <c r="F40" s="21">
        <v>39878</v>
      </c>
      <c r="G40" s="21">
        <f>'Balans OPO Ameland'!G24</f>
        <v>43668</v>
      </c>
      <c r="H40" s="21">
        <v>39438.160000000003</v>
      </c>
      <c r="I40" s="6">
        <f>'Balans OPO Ameland'!I24</f>
        <v>39853</v>
      </c>
      <c r="J40" s="21">
        <f>'Balans OPO Ameland'!J24</f>
        <v>39438.160000000003</v>
      </c>
      <c r="K40" s="21">
        <f>'Balans OPO Ameland'!K24</f>
        <v>39438.160000000003</v>
      </c>
      <c r="L40" s="21">
        <f>'Balans OPO Ameland'!L24</f>
        <v>39438.160000000003</v>
      </c>
    </row>
    <row r="41" spans="1:12" x14ac:dyDescent="0.2">
      <c r="A41" s="4"/>
      <c r="B41" s="11"/>
      <c r="C41" s="11"/>
      <c r="D41" s="29" t="s">
        <v>121</v>
      </c>
      <c r="E41" s="27">
        <v>0</v>
      </c>
      <c r="F41" s="21">
        <v>0</v>
      </c>
      <c r="G41" s="21">
        <f>'Balans OPO Ameland'!G25</f>
        <v>0</v>
      </c>
      <c r="H41" s="21">
        <v>0</v>
      </c>
      <c r="I41" s="6">
        <f>'Balans OPO Ameland'!I25</f>
        <v>0</v>
      </c>
      <c r="J41" s="21">
        <f>'Balans OPO Ameland'!J25</f>
        <v>0</v>
      </c>
      <c r="K41" s="21">
        <f>'Balans OPO Ameland'!K25</f>
        <v>0</v>
      </c>
      <c r="L41" s="21">
        <f>'Balans OPO Ameland'!L25</f>
        <v>0</v>
      </c>
    </row>
    <row r="42" spans="1:12" x14ac:dyDescent="0.2">
      <c r="A42" s="4"/>
      <c r="B42" s="11"/>
      <c r="C42" s="11"/>
      <c r="D42" s="29"/>
      <c r="E42" s="27"/>
      <c r="F42" s="21"/>
      <c r="G42" s="21"/>
      <c r="H42" s="21"/>
      <c r="I42" s="27"/>
      <c r="J42" s="21"/>
      <c r="K42" s="21"/>
      <c r="L42" s="21"/>
    </row>
    <row r="43" spans="1:12" x14ac:dyDescent="0.2">
      <c r="A43" s="4"/>
      <c r="B43" s="11"/>
      <c r="C43" s="11"/>
      <c r="D43" s="29" t="s">
        <v>119</v>
      </c>
      <c r="E43" s="58">
        <v>182816.54000000015</v>
      </c>
      <c r="F43" s="57">
        <v>243077.04000000018</v>
      </c>
      <c r="G43" s="57">
        <f>'Balans OPO Ameland'!G27</f>
        <v>258802.5100000003</v>
      </c>
      <c r="H43" s="57">
        <v>220222.94666666654</v>
      </c>
      <c r="I43" s="58">
        <f>'Balans OPO Ameland'!I27</f>
        <v>180973.28000000038</v>
      </c>
      <c r="J43" s="57">
        <f>'Balans OPO Ameland'!J27</f>
        <v>170697.11999999976</v>
      </c>
      <c r="K43" s="57">
        <f>'Balans OPO Ameland'!K27</f>
        <v>254008.1200000004</v>
      </c>
      <c r="L43" s="57">
        <f>'Balans OPO Ameland'!L27</f>
        <v>274524.62000000046</v>
      </c>
    </row>
    <row r="44" spans="1:12" x14ac:dyDescent="0.2">
      <c r="A44" s="4"/>
      <c r="B44" s="11"/>
      <c r="C44" s="11"/>
      <c r="D44" s="29"/>
      <c r="E44" s="27"/>
      <c r="F44" s="21"/>
      <c r="G44" s="21"/>
      <c r="H44" s="21"/>
      <c r="I44" s="27"/>
      <c r="J44" s="21"/>
      <c r="K44" s="21"/>
      <c r="L44" s="21"/>
    </row>
    <row r="45" spans="1:12" ht="13.5" thickBot="1" x14ac:dyDescent="0.25">
      <c r="A45" s="4"/>
      <c r="B45" s="11"/>
      <c r="C45" s="11"/>
      <c r="D45" s="37" t="s">
        <v>117</v>
      </c>
      <c r="E45" s="55">
        <v>323067.8645907524</v>
      </c>
      <c r="F45" s="151">
        <v>352437.41320980003</v>
      </c>
      <c r="G45" s="151">
        <f t="shared" ref="G45:L45" si="1">G35+G37+G43</f>
        <v>350863.57159075257</v>
      </c>
      <c r="H45" s="151">
        <v>379164.00235265685</v>
      </c>
      <c r="I45" s="183">
        <f t="shared" si="1"/>
        <v>330941.17568599072</v>
      </c>
      <c r="J45" s="184">
        <f t="shared" si="1"/>
        <v>330688.76501932344</v>
      </c>
      <c r="K45" s="184">
        <f t="shared" si="1"/>
        <v>418849.60117805423</v>
      </c>
      <c r="L45" s="184">
        <f t="shared" si="1"/>
        <v>446075.83622567332</v>
      </c>
    </row>
    <row r="46" spans="1:12" ht="13.5" thickTop="1" x14ac:dyDescent="0.2">
      <c r="A46" s="4"/>
      <c r="B46" s="11"/>
      <c r="C46" s="11"/>
      <c r="D46" s="29"/>
      <c r="E46" s="27"/>
      <c r="F46" s="21"/>
      <c r="G46" s="21"/>
      <c r="H46" s="21"/>
      <c r="I46" s="27"/>
      <c r="J46" s="21"/>
      <c r="K46" s="21"/>
      <c r="L46" s="21"/>
    </row>
    <row r="47" spans="1:12" x14ac:dyDescent="0.2">
      <c r="A47" s="4"/>
      <c r="B47" s="11"/>
      <c r="C47" s="11"/>
      <c r="D47" s="29"/>
      <c r="E47" s="27"/>
      <c r="F47" s="21"/>
      <c r="G47" s="21"/>
      <c r="H47" s="21"/>
      <c r="I47" s="27"/>
      <c r="J47" s="21"/>
      <c r="K47" s="21"/>
      <c r="L47" s="21"/>
    </row>
    <row r="48" spans="1:12" x14ac:dyDescent="0.2">
      <c r="A48" s="4"/>
      <c r="B48" s="11"/>
      <c r="C48" s="11"/>
      <c r="D48" s="37" t="s">
        <v>116</v>
      </c>
      <c r="E48" s="27"/>
      <c r="F48" s="21"/>
      <c r="G48" s="21"/>
      <c r="H48" s="21"/>
      <c r="I48" s="27"/>
      <c r="J48" s="21"/>
      <c r="K48" s="21"/>
      <c r="L48" s="21"/>
    </row>
    <row r="49" spans="1:12" x14ac:dyDescent="0.2">
      <c r="A49" s="4"/>
      <c r="B49" s="11"/>
      <c r="C49" s="11"/>
      <c r="D49" s="29"/>
      <c r="E49" s="27"/>
      <c r="F49" s="21"/>
      <c r="G49" s="21"/>
      <c r="H49" s="21"/>
      <c r="I49" s="27"/>
      <c r="J49" s="21"/>
      <c r="K49" s="21"/>
      <c r="L49" s="21"/>
    </row>
    <row r="50" spans="1:12" x14ac:dyDescent="0.2">
      <c r="A50" s="4"/>
      <c r="B50" s="11"/>
      <c r="C50" s="11"/>
      <c r="D50" s="59" t="s">
        <v>114</v>
      </c>
      <c r="E50" s="58">
        <v>125376.48395997263</v>
      </c>
      <c r="F50" s="57">
        <v>134194.27234092544</v>
      </c>
      <c r="G50" s="57">
        <f>'Balans OPO Ameland'!G34</f>
        <v>110416.37072187793</v>
      </c>
      <c r="H50" s="57">
        <v>169831.27881711561</v>
      </c>
      <c r="I50" s="58">
        <f>'Balans OPO Ameland'!I34</f>
        <v>154622</v>
      </c>
      <c r="J50" s="57">
        <f>'Balans OPO Ameland'!J34</f>
        <v>228342.58933333273</v>
      </c>
      <c r="K50" s="57">
        <f>'Balans OPO Ameland'!K34</f>
        <v>297695.42549206351</v>
      </c>
      <c r="L50" s="57">
        <f>'Balans OPO Ameland'!L34</f>
        <v>362923.66053968261</v>
      </c>
    </row>
    <row r="51" spans="1:12" x14ac:dyDescent="0.2">
      <c r="A51" s="4"/>
      <c r="B51" s="11"/>
      <c r="C51" s="11"/>
      <c r="D51" s="29"/>
      <c r="E51" s="27"/>
      <c r="F51" s="185"/>
      <c r="G51" s="185"/>
      <c r="H51" s="185"/>
      <c r="I51" s="27"/>
      <c r="J51" s="21"/>
      <c r="K51" s="21"/>
      <c r="L51" s="21"/>
    </row>
    <row r="52" spans="1:12" x14ac:dyDescent="0.2">
      <c r="A52" s="4"/>
      <c r="B52" s="11"/>
      <c r="C52" s="11"/>
      <c r="D52" s="19" t="s">
        <v>111</v>
      </c>
      <c r="E52" s="58">
        <v>121724.65</v>
      </c>
      <c r="F52" s="12">
        <v>138957.65</v>
      </c>
      <c r="G52" s="12">
        <f>'Balans OPO Ameland'!G38</f>
        <v>154324.15</v>
      </c>
      <c r="H52" s="12">
        <v>143331.15</v>
      </c>
      <c r="I52" s="13">
        <f>'Balans OPO Ameland'!I38</f>
        <v>99412.349999999977</v>
      </c>
      <c r="J52" s="57">
        <f>'Balans OPO Ameland'!J38</f>
        <v>36345.349999999977</v>
      </c>
      <c r="K52" s="57">
        <f>'Balans OPO Ameland'!K38</f>
        <v>55153.349999999977</v>
      </c>
      <c r="L52" s="57">
        <f>'Balans OPO Ameland'!L38</f>
        <v>17151.349999999977</v>
      </c>
    </row>
    <row r="53" spans="1:12" x14ac:dyDescent="0.2">
      <c r="A53" s="4"/>
      <c r="B53" s="11"/>
      <c r="C53" s="11"/>
      <c r="D53" s="29"/>
      <c r="E53" s="27"/>
      <c r="F53" s="9"/>
      <c r="G53" s="9"/>
      <c r="H53" s="9"/>
      <c r="I53" s="6"/>
      <c r="J53" s="21"/>
      <c r="K53" s="21"/>
      <c r="L53" s="21"/>
    </row>
    <row r="54" spans="1:12" x14ac:dyDescent="0.2">
      <c r="A54" s="4"/>
      <c r="B54" s="11"/>
      <c r="C54" s="11"/>
      <c r="D54" s="19" t="s">
        <v>107</v>
      </c>
      <c r="E54" s="58">
        <v>75967.02</v>
      </c>
      <c r="F54" s="12">
        <v>79285</v>
      </c>
      <c r="G54" s="12">
        <f t="shared" ref="G54:L54" si="2">SUM(G55:G61)</f>
        <v>86122.23</v>
      </c>
      <c r="H54" s="12">
        <v>66000</v>
      </c>
      <c r="I54" s="13">
        <f t="shared" si="2"/>
        <v>76906</v>
      </c>
      <c r="J54" s="57">
        <f t="shared" si="2"/>
        <v>66000</v>
      </c>
      <c r="K54" s="57">
        <f t="shared" si="2"/>
        <v>66000</v>
      </c>
      <c r="L54" s="57">
        <f t="shared" si="2"/>
        <v>66000</v>
      </c>
    </row>
    <row r="55" spans="1:12" x14ac:dyDescent="0.2">
      <c r="A55" s="4"/>
      <c r="B55" s="11"/>
      <c r="C55" s="11"/>
      <c r="D55" s="29" t="s">
        <v>106</v>
      </c>
      <c r="E55" s="27">
        <v>24233.05</v>
      </c>
      <c r="F55" s="9">
        <v>24815</v>
      </c>
      <c r="G55" s="9">
        <f>'Balans OPO Ameland'!G43</f>
        <v>33755.919999999998</v>
      </c>
      <c r="H55" s="9">
        <v>10000</v>
      </c>
      <c r="I55" s="6">
        <f>'Balans OPO Ameland'!I43</f>
        <v>19028</v>
      </c>
      <c r="J55" s="21">
        <f>'Balans OPO Ameland'!J43</f>
        <v>10000</v>
      </c>
      <c r="K55" s="21">
        <f>'Balans OPO Ameland'!K43</f>
        <v>10000</v>
      </c>
      <c r="L55" s="21">
        <f>'Balans OPO Ameland'!L43</f>
        <v>10000</v>
      </c>
    </row>
    <row r="56" spans="1:12" x14ac:dyDescent="0.2">
      <c r="A56" s="4"/>
      <c r="B56" s="11"/>
      <c r="C56" s="11"/>
      <c r="D56" s="29" t="s">
        <v>105</v>
      </c>
      <c r="E56" s="27">
        <v>17776.91</v>
      </c>
      <c r="F56" s="21">
        <v>19168</v>
      </c>
      <c r="G56" s="21">
        <f>'Balans OPO Ameland'!G45</f>
        <v>15519</v>
      </c>
      <c r="H56" s="21">
        <v>20000</v>
      </c>
      <c r="I56" s="6">
        <f>'Balans OPO Ameland'!I45</f>
        <v>18270</v>
      </c>
      <c r="J56" s="21">
        <f>'Balans OPO Ameland'!J45</f>
        <v>20000</v>
      </c>
      <c r="K56" s="21">
        <f>'Balans OPO Ameland'!K45</f>
        <v>20000</v>
      </c>
      <c r="L56" s="21">
        <f>'Balans OPO Ameland'!L45</f>
        <v>20000</v>
      </c>
    </row>
    <row r="57" spans="1:12" x14ac:dyDescent="0.2">
      <c r="A57" s="4"/>
      <c r="B57" s="11"/>
      <c r="C57" s="11"/>
      <c r="D57" s="29" t="s">
        <v>107</v>
      </c>
      <c r="E57" s="27"/>
      <c r="F57" s="21"/>
      <c r="G57" s="21"/>
      <c r="H57" s="21"/>
      <c r="I57" s="6">
        <v>4454</v>
      </c>
      <c r="J57" s="21"/>
      <c r="K57" s="21"/>
      <c r="L57" s="21"/>
    </row>
    <row r="58" spans="1:12" x14ac:dyDescent="0.2">
      <c r="A58" s="4"/>
      <c r="B58" s="11"/>
      <c r="C58" s="11"/>
      <c r="D58" s="29" t="s">
        <v>104</v>
      </c>
      <c r="E58" s="27">
        <v>6770.83</v>
      </c>
      <c r="F58" s="21">
        <v>7957</v>
      </c>
      <c r="G58" s="21">
        <f>'Balans OPO Ameland'!G46</f>
        <v>8637.31</v>
      </c>
      <c r="H58" s="21">
        <v>8500</v>
      </c>
      <c r="I58" s="6">
        <f>'Balans OPO Ameland'!I46</f>
        <v>8036</v>
      </c>
      <c r="J58" s="21">
        <f>'Balans OPO Ameland'!J46</f>
        <v>8500</v>
      </c>
      <c r="K58" s="21">
        <f>'Balans OPO Ameland'!K46</f>
        <v>8500</v>
      </c>
      <c r="L58" s="21">
        <f>'Balans OPO Ameland'!L46</f>
        <v>8500</v>
      </c>
    </row>
    <row r="59" spans="1:12" x14ac:dyDescent="0.2">
      <c r="A59" s="4"/>
      <c r="B59" s="11"/>
      <c r="C59" s="11"/>
      <c r="D59" s="29" t="s">
        <v>103</v>
      </c>
      <c r="E59" s="27">
        <v>26938</v>
      </c>
      <c r="F59" s="21">
        <v>27296</v>
      </c>
      <c r="G59" s="21">
        <f>'Balans OPO Ameland'!G47</f>
        <v>27731</v>
      </c>
      <c r="H59" s="21">
        <v>27500</v>
      </c>
      <c r="I59" s="6">
        <f>'Balans OPO Ameland'!I47</f>
        <v>25724</v>
      </c>
      <c r="J59" s="21">
        <f>'Balans OPO Ameland'!J47</f>
        <v>27500</v>
      </c>
      <c r="K59" s="21">
        <f>'Balans OPO Ameland'!K47</f>
        <v>27500</v>
      </c>
      <c r="L59" s="21">
        <f>'Balans OPO Ameland'!L47</f>
        <v>27500</v>
      </c>
    </row>
    <row r="60" spans="1:12" x14ac:dyDescent="0.2">
      <c r="A60" s="4"/>
      <c r="B60" s="11"/>
      <c r="C60" s="11"/>
      <c r="D60" s="29" t="s">
        <v>102</v>
      </c>
      <c r="E60" s="27">
        <v>248.23</v>
      </c>
      <c r="F60" s="21">
        <v>49</v>
      </c>
      <c r="G60" s="21">
        <f>'Balans OPO Ameland'!G48</f>
        <v>479</v>
      </c>
      <c r="H60" s="21">
        <v>0</v>
      </c>
      <c r="I60" s="6">
        <f>'Balans OPO Ameland'!I48</f>
        <v>1394</v>
      </c>
      <c r="J60" s="21">
        <f>'Balans OPO Ameland'!J48</f>
        <v>0</v>
      </c>
      <c r="K60" s="21">
        <f>'Balans OPO Ameland'!K48</f>
        <v>0</v>
      </c>
      <c r="L60" s="21">
        <f>'Balans OPO Ameland'!L48</f>
        <v>0</v>
      </c>
    </row>
    <row r="61" spans="1:12" x14ac:dyDescent="0.2">
      <c r="A61" s="4"/>
      <c r="B61" s="11"/>
      <c r="C61" s="11"/>
      <c r="D61" s="29" t="s">
        <v>101</v>
      </c>
      <c r="E61" s="27">
        <v>0</v>
      </c>
      <c r="F61" s="21">
        <v>0</v>
      </c>
      <c r="G61" s="21">
        <f>'Balans OPO Ameland'!G49</f>
        <v>0</v>
      </c>
      <c r="H61" s="21">
        <v>0</v>
      </c>
      <c r="I61" s="6">
        <f>'Balans OPO Ameland'!I49</f>
        <v>0</v>
      </c>
      <c r="J61" s="21">
        <f>'Balans OPO Ameland'!J49</f>
        <v>0</v>
      </c>
      <c r="K61" s="21">
        <f>'Balans OPO Ameland'!K49</f>
        <v>0</v>
      </c>
      <c r="L61" s="21">
        <f>'Balans OPO Ameland'!L49</f>
        <v>0</v>
      </c>
    </row>
    <row r="62" spans="1:12" x14ac:dyDescent="0.2">
      <c r="A62" s="4"/>
      <c r="B62" s="11"/>
      <c r="C62" s="11"/>
      <c r="D62" s="29"/>
      <c r="E62" s="27"/>
      <c r="F62" s="21"/>
      <c r="G62" s="21"/>
      <c r="H62" s="21"/>
      <c r="I62" s="6"/>
      <c r="J62" s="21"/>
      <c r="K62" s="21"/>
      <c r="L62" s="21"/>
    </row>
    <row r="63" spans="1:12" x14ac:dyDescent="0.2">
      <c r="A63" s="4"/>
      <c r="B63" s="11"/>
      <c r="C63" s="11"/>
      <c r="D63" s="152" t="s">
        <v>100</v>
      </c>
      <c r="E63" s="55">
        <v>323068.15395997261</v>
      </c>
      <c r="F63" s="160">
        <v>352436.92234092543</v>
      </c>
      <c r="G63" s="160">
        <f t="shared" ref="G63:L63" si="3">G50+G52+G54</f>
        <v>350862.75072187791</v>
      </c>
      <c r="H63" s="160">
        <v>379162.42881711561</v>
      </c>
      <c r="I63" s="55">
        <f t="shared" si="3"/>
        <v>330940.34999999998</v>
      </c>
      <c r="J63" s="184">
        <f t="shared" si="3"/>
        <v>330687.9393333327</v>
      </c>
      <c r="K63" s="184">
        <f t="shared" si="3"/>
        <v>418848.77549206349</v>
      </c>
      <c r="L63" s="184">
        <f t="shared" si="3"/>
        <v>446075.01053968258</v>
      </c>
    </row>
    <row r="64" spans="1:12" x14ac:dyDescent="0.2">
      <c r="A64" s="4"/>
      <c r="B64" s="115"/>
      <c r="C64" s="153"/>
      <c r="D64" s="34"/>
      <c r="E64" s="161"/>
      <c r="F64" s="162"/>
      <c r="G64" s="173"/>
      <c r="H64" s="173"/>
      <c r="I64" s="174"/>
      <c r="J64" s="175"/>
      <c r="K64" s="175"/>
      <c r="L64" s="175"/>
    </row>
    <row r="65" spans="1:9" x14ac:dyDescent="0.2">
      <c r="A65" s="4"/>
      <c r="E65" s="3"/>
      <c r="F65" s="12"/>
      <c r="G65" s="170"/>
      <c r="H65" s="170"/>
      <c r="I65" s="171"/>
    </row>
    <row r="66" spans="1:9" x14ac:dyDescent="0.2">
      <c r="A66" s="4"/>
      <c r="E66" s="3"/>
      <c r="F66" s="9"/>
      <c r="G66" s="172"/>
      <c r="H66" s="172"/>
      <c r="I66" s="169"/>
    </row>
    <row r="67" spans="1:9" x14ac:dyDescent="0.2">
      <c r="A67" s="4"/>
      <c r="D67" s="114" t="s">
        <v>234</v>
      </c>
      <c r="E67" s="3"/>
      <c r="F67" s="9"/>
      <c r="G67" s="172"/>
      <c r="H67" s="172"/>
      <c r="I67" s="169"/>
    </row>
    <row r="68" spans="1:9" x14ac:dyDescent="0.2">
      <c r="A68" s="4"/>
      <c r="D68" s="112" t="s">
        <v>233</v>
      </c>
      <c r="E68" s="3"/>
      <c r="F68" s="9"/>
      <c r="G68" s="172"/>
      <c r="H68" s="172"/>
      <c r="I68" s="169"/>
    </row>
    <row r="69" spans="1:9" x14ac:dyDescent="0.2">
      <c r="A69" s="4"/>
      <c r="D69" s="112" t="s">
        <v>232</v>
      </c>
      <c r="E69" s="3"/>
      <c r="F69" s="21"/>
      <c r="G69" s="147"/>
      <c r="H69" s="147"/>
      <c r="I69" s="168"/>
    </row>
    <row r="70" spans="1:9" x14ac:dyDescent="0.2">
      <c r="A70" s="4"/>
      <c r="E70" s="3"/>
      <c r="F70" s="21"/>
      <c r="G70" s="147"/>
      <c r="H70" s="147"/>
      <c r="I70" s="148"/>
    </row>
    <row r="71" spans="1:9" x14ac:dyDescent="0.2">
      <c r="A71" s="4"/>
      <c r="D71" s="113" t="s">
        <v>231</v>
      </c>
      <c r="E71" s="3"/>
      <c r="F71" s="21"/>
      <c r="G71" s="147"/>
      <c r="H71" s="147"/>
      <c r="I71" s="148"/>
    </row>
    <row r="72" spans="1:9" x14ac:dyDescent="0.2">
      <c r="A72" s="4"/>
      <c r="D72" s="8" t="s">
        <v>230</v>
      </c>
      <c r="E72" s="3"/>
      <c r="F72" s="21"/>
      <c r="G72" s="147"/>
      <c r="H72" s="147"/>
      <c r="I72" s="148"/>
    </row>
    <row r="73" spans="1:9" x14ac:dyDescent="0.2">
      <c r="A73" s="4"/>
      <c r="E73" s="3"/>
      <c r="F73" s="21"/>
      <c r="G73" s="147"/>
      <c r="H73" s="147"/>
      <c r="I73" s="148"/>
    </row>
    <row r="74" spans="1:9" x14ac:dyDescent="0.2">
      <c r="A74" s="4"/>
      <c r="D74" s="113" t="s">
        <v>229</v>
      </c>
      <c r="E74" s="3"/>
      <c r="F74" s="21"/>
      <c r="G74" s="147"/>
      <c r="H74" s="147"/>
      <c r="I74" s="148"/>
    </row>
    <row r="75" spans="1:9" x14ac:dyDescent="0.2">
      <c r="A75" s="4"/>
      <c r="D75" s="8" t="s">
        <v>228</v>
      </c>
      <c r="E75" s="3"/>
      <c r="F75" s="21"/>
      <c r="G75" s="147"/>
      <c r="H75" s="147"/>
      <c r="I75" s="148"/>
    </row>
    <row r="76" spans="1:9" x14ac:dyDescent="0.2">
      <c r="A76" s="4"/>
      <c r="D76" s="112" t="s">
        <v>227</v>
      </c>
      <c r="E76" s="3"/>
      <c r="F76" s="21"/>
      <c r="G76" s="147"/>
      <c r="H76" s="147"/>
      <c r="I76" s="148"/>
    </row>
    <row r="77" spans="1:9" x14ac:dyDescent="0.2">
      <c r="A77" s="4"/>
      <c r="E77" s="3"/>
      <c r="F77" s="21"/>
      <c r="G77" s="147"/>
      <c r="H77" s="147"/>
      <c r="I77" s="148"/>
    </row>
    <row r="78" spans="1:9" x14ac:dyDescent="0.2">
      <c r="A78" s="4"/>
      <c r="E78" s="3"/>
      <c r="F78" s="21"/>
      <c r="G78" s="147"/>
      <c r="H78" s="147"/>
      <c r="I78" s="148"/>
    </row>
    <row r="79" spans="1:9" x14ac:dyDescent="0.2">
      <c r="A79" s="4"/>
      <c r="E79" s="3"/>
      <c r="F79" s="21"/>
      <c r="G79" s="147"/>
      <c r="H79" s="147"/>
      <c r="I79" s="148"/>
    </row>
    <row r="80" spans="1:9" x14ac:dyDescent="0.2">
      <c r="A80" s="4"/>
      <c r="E80" s="3"/>
      <c r="F80" s="21"/>
      <c r="G80" s="147"/>
      <c r="H80" s="147"/>
      <c r="I80" s="148"/>
    </row>
    <row r="81" spans="1:9" x14ac:dyDescent="0.2">
      <c r="A81" s="4"/>
      <c r="E81" s="3"/>
      <c r="F81" s="20"/>
      <c r="G81" s="176"/>
      <c r="H81" s="176"/>
      <c r="I81" s="177"/>
    </row>
    <row r="82" spans="1:9" x14ac:dyDescent="0.2">
      <c r="A82" s="4"/>
      <c r="E82" s="3"/>
      <c r="F82" s="12"/>
      <c r="G82" s="170"/>
      <c r="H82" s="170"/>
      <c r="I82" s="171"/>
    </row>
    <row r="83" spans="1:9" x14ac:dyDescent="0.2">
      <c r="A83" s="4"/>
      <c r="E83" s="3"/>
      <c r="F83" s="9"/>
      <c r="G83" s="172"/>
      <c r="H83" s="172"/>
      <c r="I83" s="169"/>
    </row>
    <row r="84" spans="1:9" x14ac:dyDescent="0.2">
      <c r="A84" s="4"/>
      <c r="E84" s="3"/>
      <c r="F84" s="9"/>
      <c r="G84" s="172"/>
      <c r="H84" s="172"/>
      <c r="I84" s="169"/>
    </row>
    <row r="85" spans="1:9" x14ac:dyDescent="0.2">
      <c r="A85" s="4"/>
      <c r="E85" s="3"/>
      <c r="F85" s="9"/>
      <c r="G85" s="172"/>
      <c r="H85" s="172"/>
      <c r="I85" s="169"/>
    </row>
    <row r="86" spans="1:9" x14ac:dyDescent="0.2">
      <c r="A86" s="4"/>
      <c r="E86" s="3"/>
      <c r="F86" s="21"/>
      <c r="G86" s="147"/>
      <c r="H86" s="147"/>
      <c r="I86" s="178"/>
    </row>
    <row r="87" spans="1:9" x14ac:dyDescent="0.2">
      <c r="A87" s="4"/>
      <c r="E87" s="3"/>
      <c r="F87" s="21"/>
      <c r="G87" s="147"/>
      <c r="H87" s="147"/>
      <c r="I87" s="148"/>
    </row>
    <row r="88" spans="1:9" x14ac:dyDescent="0.2">
      <c r="A88" s="4"/>
      <c r="E88" s="3"/>
      <c r="F88" s="21"/>
      <c r="G88" s="147"/>
      <c r="H88" s="147"/>
      <c r="I88" s="148"/>
    </row>
    <row r="89" spans="1:9" x14ac:dyDescent="0.2">
      <c r="A89" s="4"/>
      <c r="E89" s="3"/>
      <c r="F89" s="21"/>
      <c r="G89" s="147"/>
      <c r="H89" s="147"/>
      <c r="I89" s="148"/>
    </row>
    <row r="90" spans="1:9" x14ac:dyDescent="0.2">
      <c r="A90" s="4"/>
      <c r="E90" s="3"/>
      <c r="F90" s="21"/>
      <c r="G90" s="147"/>
      <c r="H90" s="147"/>
      <c r="I90" s="148"/>
    </row>
    <row r="91" spans="1:9" x14ac:dyDescent="0.2">
      <c r="A91" s="4"/>
      <c r="E91" s="3"/>
      <c r="F91" s="21"/>
      <c r="G91" s="147"/>
      <c r="H91" s="147"/>
      <c r="I91" s="148"/>
    </row>
    <row r="92" spans="1:9" x14ac:dyDescent="0.2">
      <c r="A92" s="4"/>
      <c r="E92" s="3"/>
      <c r="F92" s="21"/>
      <c r="G92" s="147"/>
      <c r="H92" s="147"/>
      <c r="I92" s="148"/>
    </row>
    <row r="93" spans="1:9" x14ac:dyDescent="0.2">
      <c r="E93" s="3"/>
      <c r="F93" s="21"/>
      <c r="G93" s="147"/>
      <c r="H93" s="147"/>
      <c r="I93" s="148"/>
    </row>
    <row r="94" spans="1:9" x14ac:dyDescent="0.2">
      <c r="E94" s="3"/>
      <c r="F94" s="21"/>
      <c r="G94" s="147"/>
      <c r="H94" s="147"/>
      <c r="I94" s="148"/>
    </row>
    <row r="95" spans="1:9" x14ac:dyDescent="0.2">
      <c r="E95" s="3"/>
      <c r="F95" s="21"/>
      <c r="G95" s="147"/>
      <c r="H95" s="147"/>
      <c r="I95" s="148"/>
    </row>
    <row r="96" spans="1:9" x14ac:dyDescent="0.2">
      <c r="E96" s="3"/>
      <c r="F96" s="21"/>
      <c r="G96" s="147"/>
      <c r="H96" s="147"/>
      <c r="I96" s="148"/>
    </row>
    <row r="97" spans="5:9" x14ac:dyDescent="0.2">
      <c r="E97" s="3"/>
      <c r="F97" s="21"/>
      <c r="G97" s="147"/>
      <c r="H97" s="147"/>
      <c r="I97" s="148"/>
    </row>
    <row r="98" spans="5:9" x14ac:dyDescent="0.2">
      <c r="E98" s="3"/>
      <c r="F98" s="21"/>
      <c r="G98" s="147"/>
      <c r="H98" s="147"/>
      <c r="I98" s="148"/>
    </row>
    <row r="99" spans="5:9" x14ac:dyDescent="0.2">
      <c r="E99" s="3"/>
      <c r="F99" s="21"/>
      <c r="G99" s="147"/>
      <c r="H99" s="147"/>
      <c r="I99" s="148"/>
    </row>
    <row r="100" spans="5:9" x14ac:dyDescent="0.2">
      <c r="E100" s="3"/>
      <c r="F100" s="21"/>
      <c r="G100" s="147"/>
      <c r="H100" s="147"/>
      <c r="I100" s="148"/>
    </row>
    <row r="101" spans="5:9" x14ac:dyDescent="0.2">
      <c r="E101" s="3"/>
      <c r="F101" s="21"/>
      <c r="G101" s="147"/>
      <c r="H101" s="147"/>
      <c r="I101" s="148"/>
    </row>
    <row r="102" spans="5:9" x14ac:dyDescent="0.2">
      <c r="E102" s="3"/>
      <c r="F102" s="21"/>
      <c r="G102" s="147"/>
      <c r="H102" s="147"/>
      <c r="I102" s="148"/>
    </row>
    <row r="103" spans="5:9" x14ac:dyDescent="0.2">
      <c r="E103" s="3"/>
      <c r="F103" s="20"/>
      <c r="G103" s="176"/>
      <c r="H103" s="176"/>
      <c r="I103" s="177"/>
    </row>
    <row r="104" spans="5:9" x14ac:dyDescent="0.2">
      <c r="E104" s="3"/>
      <c r="F104" s="12"/>
      <c r="G104" s="170"/>
      <c r="H104" s="170"/>
      <c r="I104" s="171"/>
    </row>
    <row r="105" spans="5:9" x14ac:dyDescent="0.2">
      <c r="E105" s="3"/>
      <c r="F105" s="12"/>
      <c r="G105" s="170"/>
      <c r="H105" s="170"/>
      <c r="I105" s="171"/>
    </row>
    <row r="106" spans="5:9" x14ac:dyDescent="0.2">
      <c r="E106" s="3"/>
      <c r="F106" s="9"/>
      <c r="G106" s="172"/>
      <c r="H106" s="172"/>
      <c r="I106" s="169"/>
    </row>
    <row r="107" spans="5:9" x14ac:dyDescent="0.2">
      <c r="E107" s="3"/>
      <c r="F107" s="21"/>
      <c r="G107" s="147"/>
      <c r="H107" s="147"/>
      <c r="I107" s="148"/>
    </row>
    <row r="108" spans="5:9" x14ac:dyDescent="0.2">
      <c r="E108" s="3"/>
      <c r="F108" s="21"/>
      <c r="G108" s="147"/>
      <c r="H108" s="147"/>
      <c r="I108" s="148"/>
    </row>
    <row r="109" spans="5:9" x14ac:dyDescent="0.2">
      <c r="E109" s="3"/>
      <c r="F109" s="21"/>
      <c r="G109" s="147"/>
      <c r="H109" s="147"/>
      <c r="I109" s="148"/>
    </row>
    <row r="110" spans="5:9" x14ac:dyDescent="0.2">
      <c r="E110" s="3"/>
      <c r="F110" s="21"/>
      <c r="G110" s="147"/>
      <c r="H110" s="147"/>
      <c r="I110" s="148"/>
    </row>
    <row r="111" spans="5:9" x14ac:dyDescent="0.2">
      <c r="E111" s="3"/>
      <c r="F111" s="21"/>
      <c r="G111" s="147"/>
      <c r="H111" s="147"/>
      <c r="I111" s="148"/>
    </row>
    <row r="112" spans="5:9" x14ac:dyDescent="0.2">
      <c r="E112" s="3"/>
      <c r="F112" s="21"/>
      <c r="G112" s="147"/>
      <c r="H112" s="147"/>
      <c r="I112" s="148"/>
    </row>
    <row r="113" spans="5:9" x14ac:dyDescent="0.2">
      <c r="E113" s="3"/>
      <c r="F113" s="21"/>
      <c r="G113" s="147"/>
      <c r="H113" s="147"/>
      <c r="I113" s="148"/>
    </row>
    <row r="114" spans="5:9" x14ac:dyDescent="0.2">
      <c r="E114" s="3"/>
      <c r="F114" s="20"/>
      <c r="G114" s="176"/>
      <c r="H114" s="176"/>
      <c r="I114" s="177"/>
    </row>
    <row r="115" spans="5:9" x14ac:dyDescent="0.2">
      <c r="E115" s="3"/>
      <c r="F115" s="12"/>
      <c r="G115" s="170"/>
      <c r="H115" s="170"/>
      <c r="I115" s="171"/>
    </row>
    <row r="116" spans="5:9" x14ac:dyDescent="0.2">
      <c r="E116" s="3"/>
      <c r="F116" s="12"/>
      <c r="G116" s="170"/>
      <c r="H116" s="170"/>
      <c r="I116" s="171"/>
    </row>
    <row r="117" spans="5:9" x14ac:dyDescent="0.2">
      <c r="E117" s="3"/>
      <c r="F117" s="12"/>
      <c r="G117" s="170"/>
      <c r="H117" s="170"/>
      <c r="I117" s="171"/>
    </row>
    <row r="118" spans="5:9" x14ac:dyDescent="0.2">
      <c r="E118" s="3"/>
      <c r="F118" s="16"/>
      <c r="G118" s="179"/>
      <c r="H118" s="179"/>
      <c r="I118" s="179"/>
    </row>
    <row r="119" spans="5:9" x14ac:dyDescent="0.2">
      <c r="E119" s="3"/>
      <c r="F119" s="12"/>
      <c r="G119" s="170"/>
      <c r="H119" s="170"/>
      <c r="I119" s="171"/>
    </row>
    <row r="120" spans="5:9" x14ac:dyDescent="0.2">
      <c r="E120" s="3"/>
      <c r="F120" s="12"/>
      <c r="G120" s="170"/>
      <c r="H120" s="170"/>
      <c r="I120" s="171"/>
    </row>
    <row r="121" spans="5:9" x14ac:dyDescent="0.2">
      <c r="E121" s="3"/>
      <c r="F121" s="16"/>
      <c r="G121" s="179"/>
      <c r="H121" s="179"/>
      <c r="I121" s="179"/>
    </row>
    <row r="122" spans="5:9" x14ac:dyDescent="0.2">
      <c r="E122" s="3"/>
      <c r="F122" s="12"/>
      <c r="G122" s="170"/>
      <c r="H122" s="170"/>
      <c r="I122" s="171"/>
    </row>
    <row r="123" spans="5:9" x14ac:dyDescent="0.2">
      <c r="E123" s="3"/>
      <c r="F123" s="12"/>
      <c r="G123" s="170"/>
      <c r="H123" s="170"/>
      <c r="I123" s="171"/>
    </row>
    <row r="124" spans="5:9" x14ac:dyDescent="0.2">
      <c r="E124" s="3"/>
      <c r="F124" s="9"/>
      <c r="G124" s="172"/>
      <c r="H124" s="172"/>
      <c r="I124" s="169"/>
    </row>
    <row r="125" spans="5:9" x14ac:dyDescent="0.2">
      <c r="E125" s="3"/>
      <c r="F125" s="21"/>
      <c r="G125" s="147"/>
      <c r="H125" s="147"/>
      <c r="I125" s="169"/>
    </row>
    <row r="126" spans="5:9" x14ac:dyDescent="0.2">
      <c r="E126" s="3"/>
      <c r="F126" s="21"/>
      <c r="G126" s="147"/>
      <c r="H126" s="147"/>
      <c r="I126" s="169"/>
    </row>
    <row r="127" spans="5:9" x14ac:dyDescent="0.2">
      <c r="E127" s="3"/>
      <c r="F127" s="20"/>
      <c r="G127" s="176"/>
      <c r="H127" s="176"/>
      <c r="I127" s="177"/>
    </row>
    <row r="128" spans="5:9" x14ac:dyDescent="0.2">
      <c r="E128" s="3"/>
      <c r="F128" s="12"/>
      <c r="G128" s="170"/>
      <c r="H128" s="170"/>
      <c r="I128" s="171"/>
    </row>
    <row r="129" spans="5:9" x14ac:dyDescent="0.2">
      <c r="E129" s="3"/>
      <c r="F129" s="9"/>
      <c r="G129" s="172"/>
      <c r="H129" s="172"/>
      <c r="I129" s="169"/>
    </row>
    <row r="130" spans="5:9" x14ac:dyDescent="0.2">
      <c r="E130" s="3"/>
      <c r="F130" s="9"/>
      <c r="G130" s="172"/>
      <c r="H130" s="172"/>
      <c r="I130" s="169"/>
    </row>
    <row r="131" spans="5:9" x14ac:dyDescent="0.2">
      <c r="E131" s="3"/>
      <c r="F131" s="9"/>
      <c r="G131" s="172"/>
      <c r="H131" s="172"/>
      <c r="I131" s="169"/>
    </row>
    <row r="132" spans="5:9" x14ac:dyDescent="0.2">
      <c r="E132" s="3"/>
      <c r="F132" s="16"/>
      <c r="G132" s="179"/>
      <c r="H132" s="179"/>
      <c r="I132" s="179"/>
    </row>
    <row r="133" spans="5:9" x14ac:dyDescent="0.2">
      <c r="E133" s="3"/>
      <c r="F133" s="12"/>
      <c r="G133" s="170"/>
      <c r="H133" s="170"/>
      <c r="I133" s="171"/>
    </row>
    <row r="134" spans="5:9" x14ac:dyDescent="0.2">
      <c r="E134" s="3"/>
      <c r="F134" s="9"/>
      <c r="G134" s="172"/>
      <c r="H134" s="172"/>
      <c r="I134" s="169"/>
    </row>
    <row r="135" spans="5:9" x14ac:dyDescent="0.2">
      <c r="E135" s="3"/>
      <c r="F135" s="5"/>
      <c r="G135" s="180"/>
      <c r="H135" s="180"/>
      <c r="I135" s="180"/>
    </row>
    <row r="136" spans="5:9" x14ac:dyDescent="0.2">
      <c r="E136" s="3"/>
      <c r="F136" s="5"/>
      <c r="G136" s="180"/>
      <c r="H136" s="180"/>
      <c r="I136" s="180"/>
    </row>
    <row r="137" spans="5:9" x14ac:dyDescent="0.2">
      <c r="E137" s="3"/>
      <c r="F137" s="3"/>
    </row>
    <row r="138" spans="5:9" x14ac:dyDescent="0.2">
      <c r="E138" s="3"/>
      <c r="F138" s="3"/>
    </row>
    <row r="139" spans="5:9" x14ac:dyDescent="0.2">
      <c r="E139" s="3"/>
      <c r="F139" s="3"/>
    </row>
    <row r="140" spans="5:9" x14ac:dyDescent="0.2">
      <c r="E140" s="3"/>
      <c r="F140" s="3"/>
    </row>
    <row r="141" spans="5:9" x14ac:dyDescent="0.2">
      <c r="E141" s="3"/>
      <c r="F141" s="3"/>
    </row>
    <row r="142" spans="5:9" x14ac:dyDescent="0.2">
      <c r="E142" s="3"/>
      <c r="F142" s="3"/>
    </row>
    <row r="143" spans="5:9" x14ac:dyDescent="0.2">
      <c r="E143" s="3"/>
      <c r="F143" s="3"/>
    </row>
    <row r="144" spans="5:9" x14ac:dyDescent="0.2">
      <c r="E144" s="3"/>
      <c r="F144" s="3"/>
    </row>
    <row r="145" spans="5:6" x14ac:dyDescent="0.2">
      <c r="E145" s="3"/>
      <c r="F145" s="3"/>
    </row>
    <row r="146" spans="5:6" x14ac:dyDescent="0.2">
      <c r="E146" s="3"/>
      <c r="F146" s="3"/>
    </row>
    <row r="147" spans="5:6" x14ac:dyDescent="0.2">
      <c r="E147" s="3"/>
      <c r="F147" s="3"/>
    </row>
    <row r="148" spans="5:6" x14ac:dyDescent="0.2">
      <c r="E148" s="3"/>
      <c r="F148" s="3"/>
    </row>
    <row r="149" spans="5:6" x14ac:dyDescent="0.2">
      <c r="E149" s="3"/>
      <c r="F149" s="3"/>
    </row>
    <row r="150" spans="5:6" x14ac:dyDescent="0.2">
      <c r="E150" s="3"/>
      <c r="F150" s="3"/>
    </row>
    <row r="151" spans="5:6" x14ac:dyDescent="0.2">
      <c r="E151" s="3"/>
      <c r="F151" s="3"/>
    </row>
    <row r="152" spans="5:6" x14ac:dyDescent="0.2">
      <c r="E152" s="3"/>
      <c r="F152" s="3"/>
    </row>
    <row r="153" spans="5:6" x14ac:dyDescent="0.2">
      <c r="E153" s="3"/>
      <c r="F153" s="3"/>
    </row>
    <row r="154" spans="5:6" x14ac:dyDescent="0.2">
      <c r="E154" s="3"/>
      <c r="F154" s="3"/>
    </row>
    <row r="155" spans="5:6" x14ac:dyDescent="0.2">
      <c r="E155" s="3"/>
      <c r="F155" s="3"/>
    </row>
    <row r="156" spans="5:6" x14ac:dyDescent="0.2">
      <c r="E156" s="3"/>
      <c r="F156" s="3"/>
    </row>
    <row r="157" spans="5:6" x14ac:dyDescent="0.2">
      <c r="E157" s="3"/>
      <c r="F157" s="3"/>
    </row>
    <row r="158" spans="5:6" x14ac:dyDescent="0.2">
      <c r="E158" s="3"/>
      <c r="F158" s="3"/>
    </row>
    <row r="159" spans="5:6" x14ac:dyDescent="0.2">
      <c r="E159" s="3"/>
      <c r="F159" s="3"/>
    </row>
    <row r="160" spans="5:6" x14ac:dyDescent="0.2">
      <c r="E160" s="3"/>
      <c r="F160" s="3"/>
    </row>
    <row r="161" spans="5:6" x14ac:dyDescent="0.2">
      <c r="E161" s="3"/>
      <c r="F161" s="3"/>
    </row>
    <row r="162" spans="5:6" x14ac:dyDescent="0.2">
      <c r="E162" s="3"/>
      <c r="F162" s="3"/>
    </row>
    <row r="163" spans="5:6" x14ac:dyDescent="0.2">
      <c r="E163" s="3"/>
      <c r="F163" s="3"/>
    </row>
    <row r="164" spans="5:6" x14ac:dyDescent="0.2">
      <c r="E164" s="3"/>
      <c r="F164" s="3"/>
    </row>
    <row r="165" spans="5:6" x14ac:dyDescent="0.2">
      <c r="E165" s="3"/>
      <c r="F165" s="3"/>
    </row>
    <row r="166" spans="5:6" x14ac:dyDescent="0.2">
      <c r="E166" s="3"/>
      <c r="F166" s="3"/>
    </row>
    <row r="167" spans="5:6" x14ac:dyDescent="0.2">
      <c r="E167" s="3"/>
      <c r="F167" s="3"/>
    </row>
    <row r="168" spans="5:6" x14ac:dyDescent="0.2">
      <c r="E168" s="3"/>
      <c r="F168" s="3"/>
    </row>
    <row r="169" spans="5:6" x14ac:dyDescent="0.2">
      <c r="E169" s="3"/>
      <c r="F169" s="3"/>
    </row>
    <row r="170" spans="5:6" x14ac:dyDescent="0.2">
      <c r="E170" s="3"/>
      <c r="F170" s="3"/>
    </row>
    <row r="171" spans="5:6" x14ac:dyDescent="0.2">
      <c r="E171" s="3"/>
      <c r="F171" s="3"/>
    </row>
    <row r="172" spans="5:6" x14ac:dyDescent="0.2">
      <c r="E172" s="3"/>
      <c r="F172" s="3"/>
    </row>
    <row r="173" spans="5:6" x14ac:dyDescent="0.2">
      <c r="E173" s="3"/>
      <c r="F173" s="3"/>
    </row>
    <row r="174" spans="5:6" x14ac:dyDescent="0.2">
      <c r="E174" s="3"/>
      <c r="F174" s="3"/>
    </row>
    <row r="175" spans="5:6" x14ac:dyDescent="0.2">
      <c r="E175" s="3"/>
      <c r="F175" s="3"/>
    </row>
    <row r="176" spans="5:6" x14ac:dyDescent="0.2">
      <c r="E176" s="3"/>
      <c r="F176" s="3"/>
    </row>
    <row r="177" spans="5:6" x14ac:dyDescent="0.2">
      <c r="E177" s="3"/>
      <c r="F177" s="3"/>
    </row>
    <row r="178" spans="5:6" x14ac:dyDescent="0.2">
      <c r="E178" s="3"/>
      <c r="F178" s="3"/>
    </row>
    <row r="179" spans="5:6" x14ac:dyDescent="0.2">
      <c r="E179" s="3"/>
      <c r="F179" s="3"/>
    </row>
    <row r="180" spans="5:6" x14ac:dyDescent="0.2">
      <c r="E180" s="3"/>
      <c r="F180" s="3"/>
    </row>
    <row r="181" spans="5:6" x14ac:dyDescent="0.2">
      <c r="E181" s="3"/>
      <c r="F181" s="3"/>
    </row>
    <row r="182" spans="5:6" x14ac:dyDescent="0.2">
      <c r="E182" s="3"/>
      <c r="F182" s="3"/>
    </row>
    <row r="183" spans="5:6" x14ac:dyDescent="0.2">
      <c r="E183" s="3"/>
      <c r="F183" s="3"/>
    </row>
    <row r="184" spans="5:6" x14ac:dyDescent="0.2">
      <c r="E184" s="3"/>
      <c r="F184" s="3"/>
    </row>
    <row r="185" spans="5:6" x14ac:dyDescent="0.2">
      <c r="E185" s="3"/>
      <c r="F185" s="3"/>
    </row>
    <row r="186" spans="5:6" x14ac:dyDescent="0.2">
      <c r="E186" s="3"/>
      <c r="F186" s="3"/>
    </row>
    <row r="187" spans="5:6" x14ac:dyDescent="0.2">
      <c r="E187" s="3"/>
      <c r="F187" s="3"/>
    </row>
    <row r="188" spans="5:6" x14ac:dyDescent="0.2">
      <c r="E188" s="3"/>
      <c r="F188" s="3"/>
    </row>
    <row r="189" spans="5:6" x14ac:dyDescent="0.2">
      <c r="E189" s="3"/>
      <c r="F189" s="3"/>
    </row>
    <row r="190" spans="5:6" x14ac:dyDescent="0.2">
      <c r="E190" s="3"/>
      <c r="F190" s="3"/>
    </row>
    <row r="191" spans="5:6" x14ac:dyDescent="0.2">
      <c r="E191" s="3"/>
      <c r="F191" s="3"/>
    </row>
    <row r="192" spans="5:6" x14ac:dyDescent="0.2">
      <c r="E192" s="3"/>
      <c r="F192" s="3"/>
    </row>
    <row r="193" spans="5:6" x14ac:dyDescent="0.2">
      <c r="E193" s="3"/>
      <c r="F193" s="3"/>
    </row>
    <row r="194" spans="5:6" x14ac:dyDescent="0.2">
      <c r="E194" s="3"/>
      <c r="F194" s="3"/>
    </row>
    <row r="195" spans="5:6" x14ac:dyDescent="0.2">
      <c r="E195" s="3"/>
      <c r="F195" s="3"/>
    </row>
    <row r="196" spans="5:6" x14ac:dyDescent="0.2">
      <c r="E196" s="3"/>
      <c r="F196" s="3"/>
    </row>
    <row r="197" spans="5:6" x14ac:dyDescent="0.2">
      <c r="E197" s="3"/>
      <c r="F197" s="3"/>
    </row>
    <row r="198" spans="5:6" x14ac:dyDescent="0.2">
      <c r="E198" s="3"/>
      <c r="F198" s="3"/>
    </row>
    <row r="199" spans="5:6" x14ac:dyDescent="0.2">
      <c r="E199" s="3"/>
      <c r="F199" s="3"/>
    </row>
    <row r="200" spans="5:6" x14ac:dyDescent="0.2">
      <c r="E200" s="3"/>
      <c r="F200" s="3"/>
    </row>
    <row r="201" spans="5:6" x14ac:dyDescent="0.2">
      <c r="E201" s="3"/>
      <c r="F201" s="3"/>
    </row>
    <row r="202" spans="5:6" x14ac:dyDescent="0.2">
      <c r="E202" s="3"/>
      <c r="F202" s="3"/>
    </row>
    <row r="203" spans="5:6" x14ac:dyDescent="0.2">
      <c r="E203" s="3"/>
      <c r="F203" s="3"/>
    </row>
    <row r="204" spans="5:6" x14ac:dyDescent="0.2">
      <c r="E204" s="3"/>
      <c r="F204" s="3"/>
    </row>
    <row r="205" spans="5:6" x14ac:dyDescent="0.2">
      <c r="E205" s="3"/>
      <c r="F205" s="3"/>
    </row>
    <row r="206" spans="5:6" x14ac:dyDescent="0.2">
      <c r="E206" s="3"/>
      <c r="F206" s="3"/>
    </row>
    <row r="207" spans="5:6" x14ac:dyDescent="0.2">
      <c r="E207" s="3"/>
      <c r="F207" s="3"/>
    </row>
    <row r="208" spans="5:6" x14ac:dyDescent="0.2">
      <c r="E208" s="3"/>
      <c r="F208" s="3"/>
    </row>
    <row r="209" spans="5:6" x14ac:dyDescent="0.2">
      <c r="E209" s="3"/>
      <c r="F209" s="3"/>
    </row>
    <row r="210" spans="5:6" x14ac:dyDescent="0.2">
      <c r="E210" s="3"/>
      <c r="F210" s="3"/>
    </row>
    <row r="211" spans="5:6" x14ac:dyDescent="0.2">
      <c r="E211" s="3"/>
      <c r="F211" s="3"/>
    </row>
    <row r="212" spans="5:6" x14ac:dyDescent="0.2">
      <c r="E212" s="3"/>
      <c r="F212" s="3"/>
    </row>
    <row r="213" spans="5:6" x14ac:dyDescent="0.2">
      <c r="E213" s="3"/>
      <c r="F213" s="3"/>
    </row>
    <row r="214" spans="5:6" x14ac:dyDescent="0.2">
      <c r="E214" s="3"/>
      <c r="F214" s="3"/>
    </row>
    <row r="215" spans="5:6" x14ac:dyDescent="0.2">
      <c r="E215" s="3"/>
      <c r="F215" s="3"/>
    </row>
    <row r="216" spans="5:6" x14ac:dyDescent="0.2">
      <c r="E216" s="3"/>
      <c r="F216" s="3"/>
    </row>
    <row r="217" spans="5:6" x14ac:dyDescent="0.2">
      <c r="E217" s="3"/>
      <c r="F217" s="3"/>
    </row>
    <row r="218" spans="5:6" x14ac:dyDescent="0.2">
      <c r="E218" s="3"/>
      <c r="F218" s="3"/>
    </row>
    <row r="219" spans="5:6" x14ac:dyDescent="0.2">
      <c r="E219" s="3"/>
      <c r="F219" s="3"/>
    </row>
    <row r="220" spans="5:6" x14ac:dyDescent="0.2">
      <c r="E220" s="3"/>
      <c r="F220" s="3"/>
    </row>
    <row r="221" spans="5:6" x14ac:dyDescent="0.2">
      <c r="E221" s="3"/>
      <c r="F221" s="3"/>
    </row>
    <row r="222" spans="5:6" x14ac:dyDescent="0.2">
      <c r="E222" s="3"/>
      <c r="F222" s="3"/>
    </row>
    <row r="223" spans="5:6" x14ac:dyDescent="0.2">
      <c r="E223" s="3"/>
      <c r="F223" s="3"/>
    </row>
    <row r="224" spans="5:6" x14ac:dyDescent="0.2">
      <c r="E224" s="3"/>
      <c r="F224" s="3"/>
    </row>
    <row r="225" spans="5:6" x14ac:dyDescent="0.2">
      <c r="E225" s="3"/>
      <c r="F225" s="3"/>
    </row>
    <row r="226" spans="5:6" x14ac:dyDescent="0.2">
      <c r="E226" s="3"/>
      <c r="F226" s="3"/>
    </row>
    <row r="227" spans="5:6" x14ac:dyDescent="0.2">
      <c r="E227" s="3"/>
      <c r="F227" s="3"/>
    </row>
    <row r="228" spans="5:6" x14ac:dyDescent="0.2">
      <c r="E228" s="3"/>
      <c r="F228" s="3"/>
    </row>
    <row r="229" spans="5:6" x14ac:dyDescent="0.2">
      <c r="E229" s="3"/>
      <c r="F229" s="3"/>
    </row>
    <row r="230" spans="5:6" x14ac:dyDescent="0.2">
      <c r="E230" s="3"/>
      <c r="F230" s="3"/>
    </row>
    <row r="231" spans="5:6" x14ac:dyDescent="0.2">
      <c r="E231" s="3"/>
      <c r="F231" s="3"/>
    </row>
    <row r="232" spans="5:6" x14ac:dyDescent="0.2">
      <c r="E232" s="3"/>
      <c r="F232" s="3"/>
    </row>
    <row r="233" spans="5:6" x14ac:dyDescent="0.2">
      <c r="E233" s="3"/>
      <c r="F233" s="3"/>
    </row>
    <row r="234" spans="5:6" x14ac:dyDescent="0.2">
      <c r="E234" s="3"/>
      <c r="F234" s="3"/>
    </row>
    <row r="235" spans="5:6" x14ac:dyDescent="0.2">
      <c r="E235" s="3"/>
      <c r="F235" s="3"/>
    </row>
    <row r="236" spans="5:6" x14ac:dyDescent="0.2">
      <c r="E236" s="3"/>
      <c r="F236" s="3"/>
    </row>
    <row r="237" spans="5:6" x14ac:dyDescent="0.2">
      <c r="E237" s="3"/>
      <c r="F237" s="3"/>
    </row>
    <row r="238" spans="5:6" x14ac:dyDescent="0.2">
      <c r="E238" s="3"/>
      <c r="F238" s="3"/>
    </row>
    <row r="239" spans="5:6" x14ac:dyDescent="0.2">
      <c r="E239" s="3"/>
      <c r="F239" s="3"/>
    </row>
    <row r="240" spans="5:6" x14ac:dyDescent="0.2">
      <c r="E240" s="3"/>
      <c r="F240" s="3"/>
    </row>
    <row r="241" spans="5:6" x14ac:dyDescent="0.2">
      <c r="E241" s="3"/>
      <c r="F241" s="3"/>
    </row>
    <row r="242" spans="5:6" x14ac:dyDescent="0.2">
      <c r="E242" s="3"/>
      <c r="F242" s="3"/>
    </row>
    <row r="243" spans="5:6" x14ac:dyDescent="0.2">
      <c r="E243" s="3"/>
      <c r="F243" s="3"/>
    </row>
    <row r="244" spans="5:6" x14ac:dyDescent="0.2">
      <c r="E244" s="3"/>
      <c r="F244" s="3"/>
    </row>
    <row r="245" spans="5:6" x14ac:dyDescent="0.2">
      <c r="E245" s="3"/>
      <c r="F245" s="3"/>
    </row>
    <row r="246" spans="5:6" x14ac:dyDescent="0.2">
      <c r="E246" s="3"/>
      <c r="F246" s="3"/>
    </row>
    <row r="247" spans="5:6" x14ac:dyDescent="0.2">
      <c r="E247" s="3"/>
      <c r="F247" s="3"/>
    </row>
    <row r="248" spans="5:6" x14ac:dyDescent="0.2">
      <c r="E248" s="3"/>
      <c r="F248" s="3"/>
    </row>
    <row r="249" spans="5:6" x14ac:dyDescent="0.2">
      <c r="E249" s="3"/>
      <c r="F249" s="3"/>
    </row>
    <row r="250" spans="5:6" x14ac:dyDescent="0.2">
      <c r="E250" s="3"/>
      <c r="F250" s="3"/>
    </row>
    <row r="251" spans="5:6" x14ac:dyDescent="0.2">
      <c r="E251" s="3"/>
      <c r="F251" s="3"/>
    </row>
    <row r="252" spans="5:6" x14ac:dyDescent="0.2">
      <c r="E252" s="3"/>
      <c r="F252" s="3"/>
    </row>
    <row r="253" spans="5:6" x14ac:dyDescent="0.2">
      <c r="E253" s="3"/>
      <c r="F253" s="3"/>
    </row>
    <row r="254" spans="5:6" x14ac:dyDescent="0.2">
      <c r="E254" s="3"/>
      <c r="F254" s="3"/>
    </row>
    <row r="255" spans="5:6" x14ac:dyDescent="0.2">
      <c r="E255" s="3"/>
      <c r="F255" s="3"/>
    </row>
    <row r="256" spans="5:6" x14ac:dyDescent="0.2">
      <c r="E256" s="3"/>
      <c r="F256" s="3"/>
    </row>
    <row r="257" spans="5:6" x14ac:dyDescent="0.2">
      <c r="E257" s="3"/>
      <c r="F257" s="3"/>
    </row>
    <row r="258" spans="5:6" x14ac:dyDescent="0.2">
      <c r="E258" s="3"/>
      <c r="F258" s="3"/>
    </row>
    <row r="259" spans="5:6" x14ac:dyDescent="0.2">
      <c r="E259" s="3"/>
      <c r="F259" s="3"/>
    </row>
    <row r="260" spans="5:6" x14ac:dyDescent="0.2">
      <c r="E260" s="3"/>
      <c r="F260" s="3"/>
    </row>
    <row r="261" spans="5:6" x14ac:dyDescent="0.2">
      <c r="E261" s="3"/>
      <c r="F261" s="3"/>
    </row>
    <row r="262" spans="5:6" x14ac:dyDescent="0.2">
      <c r="E262" s="3"/>
      <c r="F262" s="3"/>
    </row>
    <row r="263" spans="5:6" x14ac:dyDescent="0.2">
      <c r="E263" s="3"/>
      <c r="F263" s="3"/>
    </row>
    <row r="264" spans="5:6" x14ac:dyDescent="0.2">
      <c r="E264" s="3"/>
      <c r="F264" s="3"/>
    </row>
    <row r="265" spans="5:6" x14ac:dyDescent="0.2">
      <c r="E265" s="3"/>
      <c r="F265" s="3"/>
    </row>
    <row r="266" spans="5:6" x14ac:dyDescent="0.2">
      <c r="E266" s="3"/>
      <c r="F266" s="3"/>
    </row>
    <row r="267" spans="5:6" x14ac:dyDescent="0.2">
      <c r="E267" s="3"/>
      <c r="F267" s="3"/>
    </row>
    <row r="268" spans="5:6" x14ac:dyDescent="0.2">
      <c r="E268" s="3"/>
      <c r="F268" s="3"/>
    </row>
    <row r="269" spans="5:6" x14ac:dyDescent="0.2">
      <c r="E269" s="3"/>
      <c r="F269" s="3"/>
    </row>
    <row r="270" spans="5:6" x14ac:dyDescent="0.2">
      <c r="E270" s="3"/>
      <c r="F270" s="3"/>
    </row>
    <row r="271" spans="5:6" x14ac:dyDescent="0.2">
      <c r="E271" s="3"/>
      <c r="F271" s="3"/>
    </row>
    <row r="272" spans="5:6" x14ac:dyDescent="0.2">
      <c r="E272" s="3"/>
      <c r="F272" s="3"/>
    </row>
    <row r="273" spans="5:6" x14ac:dyDescent="0.2">
      <c r="E273" s="3"/>
      <c r="F273" s="3"/>
    </row>
    <row r="274" spans="5:6" x14ac:dyDescent="0.2">
      <c r="E274" s="3"/>
      <c r="F274" s="3"/>
    </row>
    <row r="275" spans="5:6" x14ac:dyDescent="0.2">
      <c r="E275" s="3"/>
      <c r="F275" s="3"/>
    </row>
    <row r="276" spans="5:6" x14ac:dyDescent="0.2">
      <c r="E276" s="3"/>
      <c r="F276" s="3"/>
    </row>
    <row r="277" spans="5:6" x14ac:dyDescent="0.2">
      <c r="E277" s="3"/>
      <c r="F277" s="3"/>
    </row>
    <row r="278" spans="5:6" x14ac:dyDescent="0.2">
      <c r="E278" s="3"/>
      <c r="F278" s="3"/>
    </row>
    <row r="279" spans="5:6" x14ac:dyDescent="0.2">
      <c r="E279" s="3"/>
      <c r="F279" s="3"/>
    </row>
    <row r="280" spans="5:6" x14ac:dyDescent="0.2">
      <c r="E280" s="3"/>
      <c r="F280" s="3"/>
    </row>
    <row r="281" spans="5:6" x14ac:dyDescent="0.2">
      <c r="E281" s="3"/>
      <c r="F281" s="3"/>
    </row>
    <row r="282" spans="5:6" x14ac:dyDescent="0.2">
      <c r="E282" s="3"/>
      <c r="F282" s="3"/>
    </row>
    <row r="283" spans="5:6" x14ac:dyDescent="0.2">
      <c r="E283" s="3"/>
      <c r="F283" s="3"/>
    </row>
    <row r="284" spans="5:6" x14ac:dyDescent="0.2">
      <c r="E284" s="3"/>
      <c r="F284" s="3"/>
    </row>
    <row r="285" spans="5:6" x14ac:dyDescent="0.2">
      <c r="E285" s="3"/>
      <c r="F285" s="3"/>
    </row>
    <row r="286" spans="5:6" x14ac:dyDescent="0.2">
      <c r="E286" s="3"/>
      <c r="F286" s="3"/>
    </row>
    <row r="287" spans="5:6" x14ac:dyDescent="0.2">
      <c r="E287" s="3"/>
      <c r="F287" s="3"/>
    </row>
    <row r="288" spans="5:6" x14ac:dyDescent="0.2">
      <c r="E288" s="3"/>
      <c r="F288" s="3"/>
    </row>
    <row r="289" spans="5:6" x14ac:dyDescent="0.2">
      <c r="E289" s="3"/>
      <c r="F289" s="3"/>
    </row>
    <row r="290" spans="5:6" x14ac:dyDescent="0.2">
      <c r="E290" s="3"/>
      <c r="F290" s="3"/>
    </row>
    <row r="291" spans="5:6" x14ac:dyDescent="0.2">
      <c r="E291" s="3"/>
      <c r="F291" s="3"/>
    </row>
    <row r="292" spans="5:6" x14ac:dyDescent="0.2">
      <c r="E292" s="3"/>
      <c r="F292" s="3"/>
    </row>
    <row r="293" spans="5:6" x14ac:dyDescent="0.2">
      <c r="E293" s="3"/>
      <c r="F293" s="3"/>
    </row>
    <row r="294" spans="5:6" x14ac:dyDescent="0.2">
      <c r="E294" s="3"/>
      <c r="F294" s="3"/>
    </row>
    <row r="295" spans="5:6" x14ac:dyDescent="0.2">
      <c r="E295" s="3"/>
      <c r="F295" s="3"/>
    </row>
    <row r="296" spans="5:6" x14ac:dyDescent="0.2">
      <c r="E296" s="3"/>
      <c r="F296" s="3"/>
    </row>
    <row r="297" spans="5:6" x14ac:dyDescent="0.2">
      <c r="E297" s="3"/>
      <c r="F297" s="3"/>
    </row>
    <row r="298" spans="5:6" x14ac:dyDescent="0.2">
      <c r="E298" s="3"/>
      <c r="F298" s="3"/>
    </row>
    <row r="299" spans="5:6" x14ac:dyDescent="0.2">
      <c r="E299" s="3"/>
      <c r="F299" s="3"/>
    </row>
    <row r="300" spans="5:6" x14ac:dyDescent="0.2">
      <c r="E300" s="3"/>
      <c r="F300" s="3"/>
    </row>
    <row r="301" spans="5:6" x14ac:dyDescent="0.2">
      <c r="E301" s="3"/>
      <c r="F301" s="3"/>
    </row>
    <row r="302" spans="5:6" x14ac:dyDescent="0.2">
      <c r="E302" s="3"/>
      <c r="F302" s="3"/>
    </row>
    <row r="303" spans="5:6" x14ac:dyDescent="0.2">
      <c r="E303" s="3"/>
      <c r="F303" s="3"/>
    </row>
    <row r="304" spans="5:6" x14ac:dyDescent="0.2">
      <c r="E304" s="3"/>
      <c r="F304" s="3"/>
    </row>
    <row r="305" spans="5:6" x14ac:dyDescent="0.2">
      <c r="E305" s="3"/>
      <c r="F305" s="3"/>
    </row>
    <row r="306" spans="5:6" x14ac:dyDescent="0.2">
      <c r="E306" s="3"/>
      <c r="F306" s="3"/>
    </row>
    <row r="307" spans="5:6" x14ac:dyDescent="0.2">
      <c r="E307" s="3"/>
      <c r="F307" s="3"/>
    </row>
    <row r="308" spans="5:6" x14ac:dyDescent="0.2">
      <c r="E308" s="3"/>
      <c r="F308" s="3"/>
    </row>
    <row r="309" spans="5:6" x14ac:dyDescent="0.2">
      <c r="E309" s="3"/>
      <c r="F309" s="3"/>
    </row>
    <row r="310" spans="5:6" x14ac:dyDescent="0.2">
      <c r="E310" s="3"/>
      <c r="F310" s="3"/>
    </row>
    <row r="311" spans="5:6" x14ac:dyDescent="0.2">
      <c r="E311" s="3"/>
      <c r="F311" s="3"/>
    </row>
    <row r="312" spans="5:6" x14ac:dyDescent="0.2">
      <c r="E312" s="3"/>
      <c r="F312" s="3"/>
    </row>
    <row r="313" spans="5:6" x14ac:dyDescent="0.2">
      <c r="E313" s="3"/>
      <c r="F313" s="3"/>
    </row>
    <row r="314" spans="5:6" x14ac:dyDescent="0.2">
      <c r="E314" s="3"/>
      <c r="F314" s="3"/>
    </row>
    <row r="315" spans="5:6" x14ac:dyDescent="0.2">
      <c r="E315" s="3"/>
      <c r="F315" s="3"/>
    </row>
    <row r="316" spans="5:6" x14ac:dyDescent="0.2">
      <c r="E316" s="3"/>
      <c r="F316" s="3"/>
    </row>
    <row r="317" spans="5:6" x14ac:dyDescent="0.2">
      <c r="E317" s="3"/>
      <c r="F317" s="3"/>
    </row>
    <row r="318" spans="5:6" x14ac:dyDescent="0.2">
      <c r="E318" s="3"/>
      <c r="F318" s="3"/>
    </row>
    <row r="319" spans="5:6" x14ac:dyDescent="0.2">
      <c r="E319" s="3"/>
      <c r="F319" s="3"/>
    </row>
    <row r="320" spans="5:6" x14ac:dyDescent="0.2">
      <c r="E320" s="3"/>
      <c r="F320" s="3"/>
    </row>
    <row r="321" spans="5:6" x14ac:dyDescent="0.2">
      <c r="E321" s="3"/>
      <c r="F321" s="3"/>
    </row>
    <row r="322" spans="5:6" x14ac:dyDescent="0.2">
      <c r="E322" s="3"/>
      <c r="F322" s="3"/>
    </row>
    <row r="323" spans="5:6" x14ac:dyDescent="0.2">
      <c r="E323" s="3"/>
      <c r="F323" s="3"/>
    </row>
    <row r="324" spans="5:6" x14ac:dyDescent="0.2">
      <c r="E324" s="3"/>
      <c r="F324" s="3"/>
    </row>
    <row r="325" spans="5:6" x14ac:dyDescent="0.2">
      <c r="E325" s="3"/>
      <c r="F325" s="3"/>
    </row>
    <row r="326" spans="5:6" x14ac:dyDescent="0.2">
      <c r="E326" s="3"/>
      <c r="F326" s="3"/>
    </row>
    <row r="327" spans="5:6" x14ac:dyDescent="0.2">
      <c r="E327" s="3"/>
      <c r="F327" s="3"/>
    </row>
    <row r="328" spans="5:6" x14ac:dyDescent="0.2">
      <c r="E328" s="3"/>
      <c r="F328" s="3"/>
    </row>
    <row r="329" spans="5:6" x14ac:dyDescent="0.2">
      <c r="E329" s="3"/>
      <c r="F329" s="3"/>
    </row>
    <row r="330" spans="5:6" x14ac:dyDescent="0.2">
      <c r="E330" s="3"/>
      <c r="F330" s="3"/>
    </row>
    <row r="331" spans="5:6" x14ac:dyDescent="0.2">
      <c r="E331" s="3"/>
      <c r="F331" s="3"/>
    </row>
    <row r="332" spans="5:6" x14ac:dyDescent="0.2">
      <c r="E332" s="3"/>
      <c r="F332" s="3"/>
    </row>
    <row r="333" spans="5:6" x14ac:dyDescent="0.2">
      <c r="E333" s="3"/>
      <c r="F333" s="3"/>
    </row>
    <row r="334" spans="5:6" x14ac:dyDescent="0.2">
      <c r="E334" s="3"/>
      <c r="F334" s="3"/>
    </row>
    <row r="335" spans="5:6" x14ac:dyDescent="0.2">
      <c r="E335" s="3"/>
      <c r="F335" s="3"/>
    </row>
    <row r="336" spans="5:6" x14ac:dyDescent="0.2">
      <c r="E336" s="3"/>
      <c r="F336" s="3"/>
    </row>
    <row r="337" spans="5:6" x14ac:dyDescent="0.2">
      <c r="E337" s="3"/>
      <c r="F337" s="3"/>
    </row>
    <row r="338" spans="5:6" x14ac:dyDescent="0.2">
      <c r="E338" s="3"/>
      <c r="F338" s="3"/>
    </row>
    <row r="339" spans="5:6" x14ac:dyDescent="0.2">
      <c r="E339" s="3"/>
      <c r="F339" s="3"/>
    </row>
    <row r="340" spans="5:6" x14ac:dyDescent="0.2">
      <c r="E340" s="3"/>
      <c r="F340" s="3"/>
    </row>
    <row r="341" spans="5:6" x14ac:dyDescent="0.2">
      <c r="E341" s="3"/>
      <c r="F341" s="3"/>
    </row>
    <row r="342" spans="5:6" x14ac:dyDescent="0.2">
      <c r="E342" s="3"/>
      <c r="F342" s="3"/>
    </row>
    <row r="343" spans="5:6" x14ac:dyDescent="0.2">
      <c r="E343" s="3"/>
      <c r="F343" s="3"/>
    </row>
    <row r="344" spans="5:6" x14ac:dyDescent="0.2">
      <c r="E344" s="3"/>
      <c r="F344" s="3"/>
    </row>
    <row r="345" spans="5:6" x14ac:dyDescent="0.2">
      <c r="E345" s="3"/>
      <c r="F345" s="3"/>
    </row>
    <row r="346" spans="5:6" x14ac:dyDescent="0.2">
      <c r="E346" s="3"/>
      <c r="F346" s="3"/>
    </row>
    <row r="347" spans="5:6" x14ac:dyDescent="0.2">
      <c r="E347" s="3"/>
      <c r="F347" s="3"/>
    </row>
    <row r="348" spans="5:6" x14ac:dyDescent="0.2">
      <c r="E348" s="3"/>
      <c r="F348" s="3"/>
    </row>
    <row r="349" spans="5:6" x14ac:dyDescent="0.2">
      <c r="E349" s="3"/>
      <c r="F349" s="3"/>
    </row>
    <row r="350" spans="5:6" x14ac:dyDescent="0.2">
      <c r="E350" s="3"/>
      <c r="F350" s="3"/>
    </row>
    <row r="351" spans="5:6" x14ac:dyDescent="0.2">
      <c r="E351" s="3"/>
      <c r="F351" s="3"/>
    </row>
    <row r="352" spans="5:6" x14ac:dyDescent="0.2">
      <c r="E352" s="3"/>
      <c r="F352" s="3"/>
    </row>
    <row r="353" spans="5:6" x14ac:dyDescent="0.2">
      <c r="E353" s="3"/>
      <c r="F353" s="3"/>
    </row>
    <row r="354" spans="5:6" x14ac:dyDescent="0.2">
      <c r="E354" s="3"/>
      <c r="F354" s="3"/>
    </row>
    <row r="355" spans="5:6" x14ac:dyDescent="0.2">
      <c r="E355" s="3"/>
      <c r="F355" s="3"/>
    </row>
    <row r="356" spans="5:6" x14ac:dyDescent="0.2">
      <c r="E356" s="3"/>
      <c r="F356" s="3"/>
    </row>
    <row r="357" spans="5:6" x14ac:dyDescent="0.2">
      <c r="E357" s="3"/>
      <c r="F357" s="3"/>
    </row>
    <row r="358" spans="5:6" x14ac:dyDescent="0.2">
      <c r="E358" s="3"/>
      <c r="F358" s="3"/>
    </row>
    <row r="359" spans="5:6" x14ac:dyDescent="0.2">
      <c r="E359" s="3"/>
      <c r="F359" s="3"/>
    </row>
    <row r="360" spans="5:6" x14ac:dyDescent="0.2">
      <c r="E360" s="3"/>
      <c r="F360" s="3"/>
    </row>
    <row r="361" spans="5:6" x14ac:dyDescent="0.2">
      <c r="E361" s="3"/>
      <c r="F361" s="3"/>
    </row>
    <row r="362" spans="5:6" x14ac:dyDescent="0.2">
      <c r="E362" s="3"/>
      <c r="F362" s="3"/>
    </row>
    <row r="363" spans="5:6" x14ac:dyDescent="0.2">
      <c r="E363" s="3"/>
      <c r="F363" s="3"/>
    </row>
    <row r="364" spans="5:6" x14ac:dyDescent="0.2">
      <c r="E364" s="3"/>
      <c r="F364" s="3"/>
    </row>
    <row r="365" spans="5:6" x14ac:dyDescent="0.2">
      <c r="E365" s="3"/>
      <c r="F365" s="3"/>
    </row>
    <row r="366" spans="5:6" x14ac:dyDescent="0.2">
      <c r="E366" s="3"/>
      <c r="F366" s="3"/>
    </row>
    <row r="367" spans="5:6" x14ac:dyDescent="0.2">
      <c r="E367" s="3"/>
      <c r="F367" s="3"/>
    </row>
    <row r="368" spans="5:6" x14ac:dyDescent="0.2">
      <c r="E368" s="3"/>
      <c r="F368" s="3"/>
    </row>
    <row r="369" spans="5:6" x14ac:dyDescent="0.2">
      <c r="E369" s="3"/>
      <c r="F369" s="3"/>
    </row>
    <row r="370" spans="5:6" x14ac:dyDescent="0.2">
      <c r="E370" s="3"/>
      <c r="F370" s="3"/>
    </row>
    <row r="371" spans="5:6" x14ac:dyDescent="0.2">
      <c r="E371" s="3"/>
      <c r="F371" s="3"/>
    </row>
    <row r="372" spans="5:6" x14ac:dyDescent="0.2">
      <c r="E372" s="3"/>
      <c r="F372" s="3"/>
    </row>
    <row r="373" spans="5:6" x14ac:dyDescent="0.2">
      <c r="E373" s="3"/>
      <c r="F373" s="3"/>
    </row>
    <row r="374" spans="5:6" x14ac:dyDescent="0.2">
      <c r="E374" s="3"/>
      <c r="F374" s="3"/>
    </row>
    <row r="375" spans="5:6" x14ac:dyDescent="0.2">
      <c r="E375" s="3"/>
      <c r="F375" s="3"/>
    </row>
    <row r="376" spans="5:6" x14ac:dyDescent="0.2">
      <c r="E376" s="3"/>
      <c r="F376" s="3"/>
    </row>
    <row r="377" spans="5:6" x14ac:dyDescent="0.2">
      <c r="E377" s="3"/>
      <c r="F377" s="3"/>
    </row>
    <row r="378" spans="5:6" x14ac:dyDescent="0.2">
      <c r="E378" s="3"/>
      <c r="F378" s="3"/>
    </row>
    <row r="379" spans="5:6" x14ac:dyDescent="0.2">
      <c r="E379" s="3"/>
      <c r="F379" s="3"/>
    </row>
    <row r="380" spans="5:6" x14ac:dyDescent="0.2">
      <c r="E380" s="3"/>
      <c r="F380" s="3"/>
    </row>
    <row r="381" spans="5:6" x14ac:dyDescent="0.2">
      <c r="E381" s="3"/>
      <c r="F381" s="3"/>
    </row>
    <row r="382" spans="5:6" x14ac:dyDescent="0.2">
      <c r="E382" s="3"/>
      <c r="F382" s="3"/>
    </row>
    <row r="383" spans="5:6" x14ac:dyDescent="0.2">
      <c r="E383" s="3"/>
      <c r="F383" s="3"/>
    </row>
    <row r="384" spans="5:6" x14ac:dyDescent="0.2">
      <c r="E384" s="3"/>
      <c r="F384" s="3"/>
    </row>
    <row r="385" spans="5:6" x14ac:dyDescent="0.2">
      <c r="E385" s="3"/>
      <c r="F385" s="3"/>
    </row>
    <row r="386" spans="5:6" x14ac:dyDescent="0.2">
      <c r="E386" s="3"/>
      <c r="F386" s="3"/>
    </row>
    <row r="387" spans="5:6" x14ac:dyDescent="0.2">
      <c r="E387" s="3"/>
      <c r="F387" s="3"/>
    </row>
    <row r="388" spans="5:6" x14ac:dyDescent="0.2">
      <c r="E388" s="3"/>
      <c r="F388" s="3"/>
    </row>
    <row r="389" spans="5:6" x14ac:dyDescent="0.2">
      <c r="E389" s="3"/>
      <c r="F389" s="3"/>
    </row>
    <row r="390" spans="5:6" x14ac:dyDescent="0.2">
      <c r="E390" s="3"/>
      <c r="F390" s="3"/>
    </row>
    <row r="391" spans="5:6" x14ac:dyDescent="0.2">
      <c r="E391" s="3"/>
      <c r="F391" s="3"/>
    </row>
    <row r="392" spans="5:6" x14ac:dyDescent="0.2">
      <c r="E392" s="3"/>
      <c r="F392" s="3"/>
    </row>
    <row r="393" spans="5:6" x14ac:dyDescent="0.2">
      <c r="E393" s="3"/>
      <c r="F393" s="3"/>
    </row>
    <row r="394" spans="5:6" x14ac:dyDescent="0.2">
      <c r="E394" s="3"/>
      <c r="F394" s="3"/>
    </row>
    <row r="395" spans="5:6" x14ac:dyDescent="0.2">
      <c r="E395" s="3"/>
      <c r="F395" s="3"/>
    </row>
    <row r="396" spans="5:6" x14ac:dyDescent="0.2">
      <c r="E396" s="3"/>
      <c r="F396" s="3"/>
    </row>
    <row r="397" spans="5:6" x14ac:dyDescent="0.2">
      <c r="E397" s="3"/>
      <c r="F397" s="3"/>
    </row>
    <row r="398" spans="5:6" x14ac:dyDescent="0.2">
      <c r="E398" s="3"/>
      <c r="F398" s="3"/>
    </row>
    <row r="399" spans="5:6" x14ac:dyDescent="0.2">
      <c r="E399" s="3"/>
      <c r="F399" s="3"/>
    </row>
    <row r="400" spans="5:6" x14ac:dyDescent="0.2">
      <c r="E400" s="3"/>
      <c r="F400" s="3"/>
    </row>
    <row r="401" spans="5:6" x14ac:dyDescent="0.2">
      <c r="E401" s="3"/>
      <c r="F401" s="3"/>
    </row>
    <row r="402" spans="5:6" x14ac:dyDescent="0.2">
      <c r="E402" s="3"/>
      <c r="F402" s="3"/>
    </row>
    <row r="403" spans="5:6" x14ac:dyDescent="0.2">
      <c r="E403" s="3"/>
      <c r="F403" s="3"/>
    </row>
    <row r="404" spans="5:6" x14ac:dyDescent="0.2">
      <c r="E404" s="3"/>
      <c r="F404" s="3"/>
    </row>
    <row r="405" spans="5:6" x14ac:dyDescent="0.2">
      <c r="E405" s="3"/>
      <c r="F405" s="3"/>
    </row>
    <row r="406" spans="5:6" x14ac:dyDescent="0.2">
      <c r="E406" s="3"/>
      <c r="F406" s="3"/>
    </row>
    <row r="407" spans="5:6" x14ac:dyDescent="0.2">
      <c r="E407" s="3"/>
      <c r="F407" s="3"/>
    </row>
    <row r="408" spans="5:6" x14ac:dyDescent="0.2">
      <c r="E408" s="3"/>
      <c r="F408" s="3"/>
    </row>
    <row r="409" spans="5:6" x14ac:dyDescent="0.2">
      <c r="E409" s="3"/>
      <c r="F409" s="3"/>
    </row>
    <row r="410" spans="5:6" x14ac:dyDescent="0.2">
      <c r="E410" s="3"/>
      <c r="F410" s="3"/>
    </row>
    <row r="411" spans="5:6" x14ac:dyDescent="0.2">
      <c r="E411" s="3"/>
      <c r="F411" s="3"/>
    </row>
    <row r="412" spans="5:6" x14ac:dyDescent="0.2">
      <c r="E412" s="3"/>
      <c r="F412" s="3"/>
    </row>
    <row r="413" spans="5:6" x14ac:dyDescent="0.2">
      <c r="E413" s="3"/>
      <c r="F413" s="3"/>
    </row>
    <row r="414" spans="5:6" x14ac:dyDescent="0.2">
      <c r="E414" s="3"/>
      <c r="F414" s="3"/>
    </row>
    <row r="415" spans="5:6" x14ac:dyDescent="0.2">
      <c r="E415" s="3"/>
      <c r="F415" s="3"/>
    </row>
    <row r="416" spans="5:6" x14ac:dyDescent="0.2">
      <c r="E416" s="3"/>
      <c r="F416" s="3"/>
    </row>
    <row r="417" spans="5:6" x14ac:dyDescent="0.2">
      <c r="E417" s="3"/>
      <c r="F417" s="3"/>
    </row>
    <row r="418" spans="5:6" x14ac:dyDescent="0.2">
      <c r="E418" s="3"/>
      <c r="F418" s="3"/>
    </row>
    <row r="419" spans="5:6" x14ac:dyDescent="0.2">
      <c r="E419" s="3"/>
      <c r="F419" s="3"/>
    </row>
    <row r="420" spans="5:6" x14ac:dyDescent="0.2">
      <c r="E420" s="3"/>
      <c r="F420" s="3"/>
    </row>
    <row r="421" spans="5:6" x14ac:dyDescent="0.2">
      <c r="E421" s="3"/>
      <c r="F421" s="3"/>
    </row>
    <row r="422" spans="5:6" x14ac:dyDescent="0.2">
      <c r="E422" s="3"/>
      <c r="F422" s="3"/>
    </row>
    <row r="423" spans="5:6" x14ac:dyDescent="0.2">
      <c r="E423" s="3"/>
      <c r="F423" s="3"/>
    </row>
    <row r="424" spans="5:6" x14ac:dyDescent="0.2">
      <c r="E424" s="3"/>
      <c r="F424" s="3"/>
    </row>
    <row r="425" spans="5:6" x14ac:dyDescent="0.2">
      <c r="E425" s="3"/>
      <c r="F425" s="3"/>
    </row>
    <row r="426" spans="5:6" x14ac:dyDescent="0.2">
      <c r="E426" s="3"/>
      <c r="F426" s="3"/>
    </row>
    <row r="427" spans="5:6" x14ac:dyDescent="0.2">
      <c r="E427" s="3"/>
      <c r="F427" s="3"/>
    </row>
    <row r="428" spans="5:6" x14ac:dyDescent="0.2">
      <c r="E428" s="3"/>
      <c r="F428" s="3"/>
    </row>
    <row r="429" spans="5:6" x14ac:dyDescent="0.2">
      <c r="E429" s="3"/>
      <c r="F429" s="3"/>
    </row>
    <row r="430" spans="5:6" x14ac:dyDescent="0.2">
      <c r="E430" s="3"/>
      <c r="F430" s="3"/>
    </row>
    <row r="431" spans="5:6" x14ac:dyDescent="0.2">
      <c r="E431" s="3"/>
      <c r="F431" s="3"/>
    </row>
    <row r="432" spans="5:6" x14ac:dyDescent="0.2">
      <c r="E432" s="3"/>
      <c r="F432" s="3"/>
    </row>
    <row r="433" spans="5:6" x14ac:dyDescent="0.2">
      <c r="E433" s="3"/>
      <c r="F433" s="3"/>
    </row>
    <row r="434" spans="5:6" x14ac:dyDescent="0.2">
      <c r="E434" s="3"/>
      <c r="F434" s="3"/>
    </row>
    <row r="435" spans="5:6" x14ac:dyDescent="0.2">
      <c r="E435" s="3"/>
      <c r="F435" s="3"/>
    </row>
    <row r="436" spans="5:6" x14ac:dyDescent="0.2">
      <c r="E436" s="3"/>
      <c r="F436" s="3"/>
    </row>
    <row r="437" spans="5:6" x14ac:dyDescent="0.2">
      <c r="E437" s="3"/>
      <c r="F437" s="3"/>
    </row>
    <row r="438" spans="5:6" x14ac:dyDescent="0.2">
      <c r="E438" s="3"/>
      <c r="F438" s="3"/>
    </row>
    <row r="439" spans="5:6" x14ac:dyDescent="0.2">
      <c r="E439" s="3"/>
      <c r="F439" s="3"/>
    </row>
    <row r="440" spans="5:6" x14ac:dyDescent="0.2">
      <c r="E440" s="3"/>
      <c r="F440" s="3"/>
    </row>
    <row r="441" spans="5:6" x14ac:dyDescent="0.2">
      <c r="E441" s="3"/>
      <c r="F441" s="3"/>
    </row>
    <row r="442" spans="5:6" x14ac:dyDescent="0.2">
      <c r="E442" s="3"/>
      <c r="F442" s="3"/>
    </row>
    <row r="443" spans="5:6" x14ac:dyDescent="0.2">
      <c r="E443" s="3"/>
      <c r="F443" s="3"/>
    </row>
    <row r="444" spans="5:6" x14ac:dyDescent="0.2">
      <c r="E444" s="3"/>
      <c r="F444" s="3"/>
    </row>
    <row r="445" spans="5:6" x14ac:dyDescent="0.2">
      <c r="E445" s="3"/>
      <c r="F445" s="3"/>
    </row>
    <row r="446" spans="5:6" x14ac:dyDescent="0.2">
      <c r="E446" s="3"/>
      <c r="F446" s="3"/>
    </row>
    <row r="447" spans="5:6" x14ac:dyDescent="0.2">
      <c r="E447" s="3"/>
      <c r="F447" s="3"/>
    </row>
    <row r="448" spans="5:6" x14ac:dyDescent="0.2">
      <c r="E448" s="3"/>
      <c r="F448" s="3"/>
    </row>
    <row r="449" spans="5:6" x14ac:dyDescent="0.2">
      <c r="E449" s="3"/>
      <c r="F449" s="3"/>
    </row>
    <row r="450" spans="5:6" x14ac:dyDescent="0.2">
      <c r="E450" s="3"/>
      <c r="F450" s="3"/>
    </row>
    <row r="451" spans="5:6" x14ac:dyDescent="0.2">
      <c r="E451" s="3"/>
      <c r="F451" s="3"/>
    </row>
    <row r="452" spans="5:6" x14ac:dyDescent="0.2">
      <c r="E452" s="3"/>
      <c r="F452" s="3"/>
    </row>
    <row r="453" spans="5:6" x14ac:dyDescent="0.2">
      <c r="E453" s="3"/>
      <c r="F453" s="3"/>
    </row>
    <row r="454" spans="5:6" x14ac:dyDescent="0.2">
      <c r="E454" s="3"/>
      <c r="F454" s="3"/>
    </row>
    <row r="455" spans="5:6" x14ac:dyDescent="0.2">
      <c r="E455" s="3"/>
      <c r="F455" s="3"/>
    </row>
    <row r="456" spans="5:6" x14ac:dyDescent="0.2">
      <c r="E456" s="3"/>
      <c r="F456" s="3"/>
    </row>
    <row r="457" spans="5:6" x14ac:dyDescent="0.2">
      <c r="E457" s="3"/>
      <c r="F457" s="3"/>
    </row>
    <row r="458" spans="5:6" x14ac:dyDescent="0.2">
      <c r="E458" s="3"/>
      <c r="F458" s="3"/>
    </row>
    <row r="459" spans="5:6" x14ac:dyDescent="0.2">
      <c r="E459" s="3"/>
      <c r="F459" s="3"/>
    </row>
    <row r="460" spans="5:6" x14ac:dyDescent="0.2">
      <c r="E460" s="3"/>
      <c r="F460" s="3"/>
    </row>
    <row r="461" spans="5:6" x14ac:dyDescent="0.2">
      <c r="E461" s="3"/>
      <c r="F461" s="3"/>
    </row>
    <row r="462" spans="5:6" x14ac:dyDescent="0.2">
      <c r="E462" s="3"/>
      <c r="F462" s="3"/>
    </row>
    <row r="463" spans="5:6" x14ac:dyDescent="0.2">
      <c r="E463" s="3"/>
      <c r="F463" s="3"/>
    </row>
    <row r="464" spans="5:6" x14ac:dyDescent="0.2">
      <c r="E464" s="3"/>
      <c r="F464" s="3"/>
    </row>
    <row r="465" spans="5:6" x14ac:dyDescent="0.2">
      <c r="E465" s="3"/>
      <c r="F465" s="3"/>
    </row>
    <row r="466" spans="5:6" x14ac:dyDescent="0.2">
      <c r="E466" s="3"/>
      <c r="F466" s="3"/>
    </row>
    <row r="467" spans="5:6" x14ac:dyDescent="0.2">
      <c r="E467" s="3"/>
      <c r="F467" s="3"/>
    </row>
    <row r="468" spans="5:6" x14ac:dyDescent="0.2">
      <c r="E468" s="3"/>
      <c r="F468" s="3"/>
    </row>
    <row r="469" spans="5:6" x14ac:dyDescent="0.2">
      <c r="E469" s="3"/>
      <c r="F469" s="3"/>
    </row>
    <row r="470" spans="5:6" x14ac:dyDescent="0.2">
      <c r="E470" s="3"/>
      <c r="F470" s="3"/>
    </row>
    <row r="471" spans="5:6" x14ac:dyDescent="0.2">
      <c r="E471" s="3"/>
      <c r="F471" s="3"/>
    </row>
    <row r="472" spans="5:6" x14ac:dyDescent="0.2">
      <c r="E472" s="3"/>
      <c r="F472" s="3"/>
    </row>
    <row r="473" spans="5:6" x14ac:dyDescent="0.2">
      <c r="E473" s="3"/>
      <c r="F473" s="3"/>
    </row>
    <row r="474" spans="5:6" x14ac:dyDescent="0.2">
      <c r="E474" s="3"/>
      <c r="F474" s="3"/>
    </row>
    <row r="475" spans="5:6" x14ac:dyDescent="0.2">
      <c r="E475" s="3"/>
      <c r="F475" s="3"/>
    </row>
    <row r="476" spans="5:6" x14ac:dyDescent="0.2">
      <c r="E476" s="3"/>
      <c r="F476" s="3"/>
    </row>
    <row r="477" spans="5:6" x14ac:dyDescent="0.2">
      <c r="E477" s="3"/>
      <c r="F477" s="3"/>
    </row>
    <row r="478" spans="5:6" x14ac:dyDescent="0.2">
      <c r="E478" s="3"/>
      <c r="F478" s="3"/>
    </row>
    <row r="479" spans="5:6" x14ac:dyDescent="0.2">
      <c r="E479" s="3"/>
      <c r="F479" s="3"/>
    </row>
    <row r="480" spans="5:6" x14ac:dyDescent="0.2">
      <c r="E480" s="3"/>
      <c r="F480" s="3"/>
    </row>
    <row r="481" spans="5:6" x14ac:dyDescent="0.2">
      <c r="E481" s="3"/>
      <c r="F481" s="3"/>
    </row>
    <row r="482" spans="5:6" x14ac:dyDescent="0.2">
      <c r="E482" s="3"/>
      <c r="F482" s="3"/>
    </row>
    <row r="483" spans="5:6" x14ac:dyDescent="0.2">
      <c r="E483" s="3"/>
      <c r="F483" s="3"/>
    </row>
    <row r="484" spans="5:6" x14ac:dyDescent="0.2">
      <c r="E484" s="3"/>
      <c r="F484" s="3"/>
    </row>
    <row r="485" spans="5:6" x14ac:dyDescent="0.2">
      <c r="E485" s="3"/>
      <c r="F485" s="3"/>
    </row>
    <row r="486" spans="5:6" x14ac:dyDescent="0.2">
      <c r="E486" s="3"/>
      <c r="F486" s="3"/>
    </row>
    <row r="487" spans="5:6" x14ac:dyDescent="0.2">
      <c r="E487" s="3"/>
      <c r="F487" s="3"/>
    </row>
    <row r="488" spans="5:6" x14ac:dyDescent="0.2">
      <c r="E488" s="3"/>
      <c r="F488" s="3"/>
    </row>
    <row r="489" spans="5:6" x14ac:dyDescent="0.2">
      <c r="E489" s="3"/>
      <c r="F489" s="3"/>
    </row>
    <row r="490" spans="5:6" x14ac:dyDescent="0.2">
      <c r="E490" s="3"/>
      <c r="F490" s="3"/>
    </row>
    <row r="491" spans="5:6" x14ac:dyDescent="0.2">
      <c r="E491" s="3"/>
      <c r="F491" s="3"/>
    </row>
    <row r="492" spans="5:6" x14ac:dyDescent="0.2">
      <c r="E492" s="3"/>
      <c r="F492" s="3"/>
    </row>
    <row r="493" spans="5:6" x14ac:dyDescent="0.2">
      <c r="E493" s="3"/>
      <c r="F493" s="3"/>
    </row>
    <row r="494" spans="5:6" x14ac:dyDescent="0.2">
      <c r="E494" s="3"/>
      <c r="F494" s="3"/>
    </row>
    <row r="495" spans="5:6" x14ac:dyDescent="0.2">
      <c r="E495" s="3"/>
      <c r="F495" s="3"/>
    </row>
    <row r="496" spans="5:6" x14ac:dyDescent="0.2">
      <c r="E496" s="3"/>
      <c r="F496" s="3"/>
    </row>
    <row r="497" spans="5:6" x14ac:dyDescent="0.2">
      <c r="E497" s="3"/>
      <c r="F497" s="3"/>
    </row>
    <row r="498" spans="5:6" x14ac:dyDescent="0.2">
      <c r="E498" s="3"/>
      <c r="F498" s="3"/>
    </row>
    <row r="499" spans="5:6" x14ac:dyDescent="0.2">
      <c r="E499" s="3"/>
      <c r="F499" s="3"/>
    </row>
    <row r="500" spans="5:6" x14ac:dyDescent="0.2">
      <c r="E500" s="3"/>
      <c r="F500" s="3"/>
    </row>
    <row r="501" spans="5:6" x14ac:dyDescent="0.2">
      <c r="E501" s="3"/>
      <c r="F501" s="3"/>
    </row>
    <row r="502" spans="5:6" x14ac:dyDescent="0.2">
      <c r="E502" s="3"/>
      <c r="F502" s="3"/>
    </row>
    <row r="503" spans="5:6" x14ac:dyDescent="0.2">
      <c r="E503" s="3"/>
      <c r="F503" s="3"/>
    </row>
    <row r="504" spans="5:6" x14ac:dyDescent="0.2">
      <c r="E504" s="3"/>
      <c r="F504" s="3"/>
    </row>
    <row r="505" spans="5:6" x14ac:dyDescent="0.2">
      <c r="E505" s="3"/>
      <c r="F505" s="3"/>
    </row>
    <row r="506" spans="5:6" x14ac:dyDescent="0.2">
      <c r="E506" s="3"/>
      <c r="F506" s="3"/>
    </row>
    <row r="507" spans="5:6" x14ac:dyDescent="0.2">
      <c r="E507" s="3"/>
      <c r="F507" s="3"/>
    </row>
    <row r="508" spans="5:6" x14ac:dyDescent="0.2">
      <c r="E508" s="3"/>
      <c r="F508" s="3"/>
    </row>
    <row r="509" spans="5:6" x14ac:dyDescent="0.2">
      <c r="E509" s="3"/>
      <c r="F509" s="3"/>
    </row>
    <row r="510" spans="5:6" x14ac:dyDescent="0.2">
      <c r="E510" s="3"/>
      <c r="F510" s="3"/>
    </row>
    <row r="511" spans="5:6" x14ac:dyDescent="0.2">
      <c r="E511" s="3"/>
      <c r="F511" s="3"/>
    </row>
    <row r="512" spans="5:6" x14ac:dyDescent="0.2">
      <c r="E512" s="3"/>
      <c r="F512" s="3"/>
    </row>
    <row r="513" spans="5:6" x14ac:dyDescent="0.2">
      <c r="E513" s="3"/>
      <c r="F513" s="3"/>
    </row>
    <row r="514" spans="5:6" x14ac:dyDescent="0.2">
      <c r="E514" s="3"/>
      <c r="F514" s="3"/>
    </row>
    <row r="515" spans="5:6" x14ac:dyDescent="0.2">
      <c r="E515" s="3"/>
      <c r="F515" s="3"/>
    </row>
    <row r="516" spans="5:6" x14ac:dyDescent="0.2">
      <c r="E516" s="3"/>
      <c r="F516" s="3"/>
    </row>
    <row r="517" spans="5:6" x14ac:dyDescent="0.2">
      <c r="E517" s="3"/>
      <c r="F517" s="3"/>
    </row>
    <row r="518" spans="5:6" x14ac:dyDescent="0.2">
      <c r="E518" s="3"/>
      <c r="F518" s="3"/>
    </row>
    <row r="519" spans="5:6" x14ac:dyDescent="0.2">
      <c r="E519" s="3"/>
      <c r="F519" s="3"/>
    </row>
    <row r="520" spans="5:6" x14ac:dyDescent="0.2">
      <c r="E520" s="3"/>
      <c r="F520" s="3"/>
    </row>
    <row r="521" spans="5:6" x14ac:dyDescent="0.2">
      <c r="E521" s="3"/>
      <c r="F521" s="3"/>
    </row>
    <row r="522" spans="5:6" x14ac:dyDescent="0.2">
      <c r="E522" s="3"/>
      <c r="F522" s="3"/>
    </row>
    <row r="523" spans="5:6" x14ac:dyDescent="0.2">
      <c r="E523" s="3"/>
      <c r="F523" s="3"/>
    </row>
    <row r="524" spans="5:6" x14ac:dyDescent="0.2">
      <c r="F524" s="3"/>
    </row>
    <row r="525" spans="5:6" x14ac:dyDescent="0.2">
      <c r="F525" s="3"/>
    </row>
    <row r="526" spans="5:6" x14ac:dyDescent="0.2">
      <c r="F526" s="3"/>
    </row>
    <row r="527" spans="5:6" x14ac:dyDescent="0.2">
      <c r="F527" s="3"/>
    </row>
    <row r="528" spans="5:6" x14ac:dyDescent="0.2">
      <c r="F528" s="3"/>
    </row>
    <row r="529" spans="6:6" x14ac:dyDescent="0.2">
      <c r="F529" s="3"/>
    </row>
    <row r="530" spans="6:6" x14ac:dyDescent="0.2">
      <c r="F530" s="3"/>
    </row>
    <row r="531" spans="6:6" x14ac:dyDescent="0.2">
      <c r="F531" s="3"/>
    </row>
    <row r="532" spans="6:6" x14ac:dyDescent="0.2">
      <c r="F532" s="3"/>
    </row>
    <row r="533" spans="6:6" x14ac:dyDescent="0.2">
      <c r="F533" s="3"/>
    </row>
    <row r="534" spans="6:6" x14ac:dyDescent="0.2">
      <c r="F534" s="3"/>
    </row>
    <row r="535" spans="6:6" x14ac:dyDescent="0.2">
      <c r="F535" s="3"/>
    </row>
    <row r="536" spans="6:6" x14ac:dyDescent="0.2">
      <c r="F536" s="3"/>
    </row>
    <row r="537" spans="6:6" x14ac:dyDescent="0.2">
      <c r="F537" s="3"/>
    </row>
    <row r="538" spans="6:6" x14ac:dyDescent="0.2">
      <c r="F538" s="3"/>
    </row>
    <row r="539" spans="6:6" x14ac:dyDescent="0.2">
      <c r="F539" s="3"/>
    </row>
    <row r="540" spans="6:6" x14ac:dyDescent="0.2">
      <c r="F540" s="3"/>
    </row>
    <row r="541" spans="6:6" x14ac:dyDescent="0.2">
      <c r="F541" s="3"/>
    </row>
    <row r="542" spans="6:6" x14ac:dyDescent="0.2">
      <c r="F542" s="3"/>
    </row>
    <row r="543" spans="6:6" x14ac:dyDescent="0.2">
      <c r="F543" s="3"/>
    </row>
    <row r="544" spans="6:6" x14ac:dyDescent="0.2">
      <c r="F544" s="3"/>
    </row>
    <row r="545" spans="6:6" x14ac:dyDescent="0.2">
      <c r="F545" s="3"/>
    </row>
    <row r="546" spans="6:6" x14ac:dyDescent="0.2">
      <c r="F546" s="3"/>
    </row>
    <row r="547" spans="6:6" x14ac:dyDescent="0.2">
      <c r="F547" s="3"/>
    </row>
    <row r="548" spans="6:6" x14ac:dyDescent="0.2">
      <c r="F548" s="3"/>
    </row>
    <row r="549" spans="6:6" x14ac:dyDescent="0.2">
      <c r="F549" s="3"/>
    </row>
    <row r="550" spans="6:6" x14ac:dyDescent="0.2">
      <c r="F550" s="3"/>
    </row>
    <row r="551" spans="6:6" x14ac:dyDescent="0.2">
      <c r="F551" s="3"/>
    </row>
    <row r="552" spans="6:6" x14ac:dyDescent="0.2">
      <c r="F552" s="3"/>
    </row>
    <row r="553" spans="6:6" x14ac:dyDescent="0.2">
      <c r="F553" s="3"/>
    </row>
    <row r="554" spans="6:6" x14ac:dyDescent="0.2">
      <c r="F554" s="3"/>
    </row>
    <row r="555" spans="6:6" x14ac:dyDescent="0.2">
      <c r="F555" s="3"/>
    </row>
    <row r="556" spans="6:6" x14ac:dyDescent="0.2">
      <c r="F556" s="3"/>
    </row>
    <row r="557" spans="6:6" x14ac:dyDescent="0.2">
      <c r="F557" s="3"/>
    </row>
    <row r="558" spans="6:6" x14ac:dyDescent="0.2">
      <c r="F558" s="3"/>
    </row>
    <row r="559" spans="6:6" x14ac:dyDescent="0.2">
      <c r="F559" s="3"/>
    </row>
    <row r="560" spans="6:6" x14ac:dyDescent="0.2">
      <c r="F560" s="3"/>
    </row>
    <row r="561" spans="6:6" x14ac:dyDescent="0.2">
      <c r="F561" s="3"/>
    </row>
    <row r="562" spans="6:6" x14ac:dyDescent="0.2">
      <c r="F562" s="3"/>
    </row>
    <row r="563" spans="6:6" x14ac:dyDescent="0.2">
      <c r="F563" s="3"/>
    </row>
    <row r="564" spans="6:6" x14ac:dyDescent="0.2">
      <c r="F564" s="3"/>
    </row>
    <row r="565" spans="6:6" x14ac:dyDescent="0.2">
      <c r="F565" s="3"/>
    </row>
    <row r="566" spans="6:6" x14ac:dyDescent="0.2">
      <c r="F566" s="3"/>
    </row>
    <row r="567" spans="6:6" x14ac:dyDescent="0.2">
      <c r="F567" s="3"/>
    </row>
    <row r="568" spans="6:6" x14ac:dyDescent="0.2">
      <c r="F568" s="3"/>
    </row>
    <row r="569" spans="6:6" x14ac:dyDescent="0.2">
      <c r="F569" s="3"/>
    </row>
    <row r="570" spans="6:6" x14ac:dyDescent="0.2">
      <c r="F570" s="3"/>
    </row>
    <row r="571" spans="6:6" x14ac:dyDescent="0.2">
      <c r="F571" s="3"/>
    </row>
    <row r="572" spans="6:6" x14ac:dyDescent="0.2">
      <c r="F572" s="3"/>
    </row>
    <row r="573" spans="6:6" x14ac:dyDescent="0.2">
      <c r="F573" s="3"/>
    </row>
    <row r="574" spans="6:6" x14ac:dyDescent="0.2">
      <c r="F574" s="3"/>
    </row>
    <row r="575" spans="6:6" x14ac:dyDescent="0.2">
      <c r="F575" s="3"/>
    </row>
    <row r="576" spans="6:6" x14ac:dyDescent="0.2">
      <c r="F576" s="3"/>
    </row>
    <row r="577" spans="6:6" x14ac:dyDescent="0.2">
      <c r="F577" s="3"/>
    </row>
    <row r="578" spans="6:6" x14ac:dyDescent="0.2">
      <c r="F578" s="3"/>
    </row>
    <row r="579" spans="6:6" x14ac:dyDescent="0.2">
      <c r="F579" s="3"/>
    </row>
    <row r="580" spans="6:6" x14ac:dyDescent="0.2">
      <c r="F580" s="3"/>
    </row>
    <row r="581" spans="6:6" x14ac:dyDescent="0.2">
      <c r="F581" s="3"/>
    </row>
    <row r="582" spans="6:6" x14ac:dyDescent="0.2">
      <c r="F582" s="3"/>
    </row>
    <row r="583" spans="6:6" x14ac:dyDescent="0.2">
      <c r="F583" s="3"/>
    </row>
    <row r="584" spans="6:6" x14ac:dyDescent="0.2">
      <c r="F584" s="3"/>
    </row>
    <row r="585" spans="6:6" x14ac:dyDescent="0.2">
      <c r="F585" s="3"/>
    </row>
    <row r="586" spans="6:6" x14ac:dyDescent="0.2">
      <c r="F586" s="3"/>
    </row>
    <row r="587" spans="6:6" x14ac:dyDescent="0.2">
      <c r="F587" s="3"/>
    </row>
    <row r="588" spans="6:6" x14ac:dyDescent="0.2">
      <c r="F588" s="3"/>
    </row>
    <row r="589" spans="6:6" x14ac:dyDescent="0.2">
      <c r="F589" s="3"/>
    </row>
    <row r="590" spans="6:6" x14ac:dyDescent="0.2">
      <c r="F590" s="3"/>
    </row>
    <row r="591" spans="6:6" x14ac:dyDescent="0.2">
      <c r="F591" s="3"/>
    </row>
    <row r="592" spans="6:6" x14ac:dyDescent="0.2">
      <c r="F592" s="3"/>
    </row>
    <row r="593" spans="6:6" x14ac:dyDescent="0.2">
      <c r="F593" s="3"/>
    </row>
    <row r="594" spans="6:6" x14ac:dyDescent="0.2">
      <c r="F594" s="3"/>
    </row>
    <row r="595" spans="6:6" x14ac:dyDescent="0.2">
      <c r="F595" s="3"/>
    </row>
    <row r="596" spans="6:6" x14ac:dyDescent="0.2">
      <c r="F596" s="3"/>
    </row>
  </sheetData>
  <pageMargins left="0.78740157480314965" right="0.39370078740157483" top="0.59055118110236227" bottom="0.39370078740157483" header="0.51181102362204722" footer="0.51181102362204722"/>
  <pageSetup paperSize="9" scale="51" orientation="landscape" r:id="rId1"/>
  <headerFooter alignWithMargins="0"/>
  <rowBreaks count="2" manualBreakCount="2">
    <brk id="29" max="16383" man="1"/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27"/>
  <sheetViews>
    <sheetView workbookViewId="0">
      <selection activeCell="C22" sqref="C22"/>
    </sheetView>
  </sheetViews>
  <sheetFormatPr defaultRowHeight="12.75" x14ac:dyDescent="0.2"/>
  <cols>
    <col min="1" max="1" width="9.140625" style="62"/>
    <col min="2" max="2" width="45.5703125" style="62" customWidth="1"/>
    <col min="3" max="3" width="21" style="62" bestFit="1" customWidth="1"/>
    <col min="4" max="16384" width="9.140625" style="62"/>
  </cols>
  <sheetData>
    <row r="5" spans="2:5" x14ac:dyDescent="0.2">
      <c r="C5" s="81" t="s">
        <v>298</v>
      </c>
    </row>
    <row r="6" spans="2:5" x14ac:dyDescent="0.2">
      <c r="C6" s="81" t="s">
        <v>299</v>
      </c>
    </row>
    <row r="7" spans="2:5" x14ac:dyDescent="0.2">
      <c r="C7" s="81" t="s">
        <v>300</v>
      </c>
    </row>
    <row r="9" spans="2:5" x14ac:dyDescent="0.2">
      <c r="B9" s="154" t="s">
        <v>301</v>
      </c>
      <c r="C9" s="155">
        <v>229975</v>
      </c>
      <c r="E9" s="62">
        <f>C9/C11</f>
        <v>0.57068589011861626</v>
      </c>
    </row>
    <row r="10" spans="2:5" x14ac:dyDescent="0.2">
      <c r="B10" s="81" t="s">
        <v>302</v>
      </c>
      <c r="C10" s="156">
        <v>173005</v>
      </c>
      <c r="E10" s="62">
        <f>C10/C11</f>
        <v>0.42931410988138369</v>
      </c>
    </row>
    <row r="11" spans="2:5" x14ac:dyDescent="0.2">
      <c r="C11" s="157">
        <f>SUM(C9:C10)</f>
        <v>402980</v>
      </c>
    </row>
    <row r="12" spans="2:5" x14ac:dyDescent="0.2">
      <c r="C12" s="156"/>
    </row>
    <row r="13" spans="2:5" x14ac:dyDescent="0.2">
      <c r="B13" s="81" t="s">
        <v>303</v>
      </c>
      <c r="C13" s="156">
        <v>-135404</v>
      </c>
      <c r="E13" s="81"/>
    </row>
    <row r="14" spans="2:5" ht="13.5" thickBot="1" x14ac:dyDescent="0.25">
      <c r="B14" s="158" t="s">
        <v>304</v>
      </c>
      <c r="C14" s="159">
        <f>C11+C13</f>
        <v>267576</v>
      </c>
      <c r="D14" s="156"/>
    </row>
    <row r="15" spans="2:5" ht="13.5" thickTop="1" x14ac:dyDescent="0.2">
      <c r="D15" s="156"/>
    </row>
    <row r="16" spans="2:5" x14ac:dyDescent="0.2">
      <c r="B16" s="81" t="s">
        <v>305</v>
      </c>
      <c r="C16" s="156">
        <f>C14/10</f>
        <v>26757.599999999999</v>
      </c>
      <c r="D16" s="156"/>
    </row>
    <row r="17" spans="2:6" x14ac:dyDescent="0.2">
      <c r="D17" s="156"/>
    </row>
    <row r="18" spans="2:6" x14ac:dyDescent="0.2">
      <c r="B18" s="81" t="s">
        <v>306</v>
      </c>
      <c r="C18" s="156">
        <v>19465</v>
      </c>
      <c r="D18" s="156"/>
      <c r="F18" s="156"/>
    </row>
    <row r="19" spans="2:6" x14ac:dyDescent="0.2">
      <c r="B19" s="81" t="s">
        <v>307</v>
      </c>
      <c r="C19" s="156">
        <f>C16+(C16-C18)</f>
        <v>34050.199999999997</v>
      </c>
      <c r="D19" s="156"/>
    </row>
    <row r="20" spans="2:6" x14ac:dyDescent="0.2">
      <c r="D20" s="156"/>
    </row>
    <row r="21" spans="2:6" x14ac:dyDescent="0.2">
      <c r="D21" s="156"/>
    </row>
    <row r="22" spans="2:6" x14ac:dyDescent="0.2">
      <c r="B22" s="81" t="s">
        <v>308</v>
      </c>
      <c r="C22" s="156">
        <f>C19*0.57</f>
        <v>19408.613999999998</v>
      </c>
      <c r="D22" s="156"/>
    </row>
    <row r="23" spans="2:6" x14ac:dyDescent="0.2">
      <c r="B23" s="81" t="s">
        <v>309</v>
      </c>
      <c r="C23" s="156">
        <f>C19*0.43</f>
        <v>14641.585999999999</v>
      </c>
      <c r="D23" s="156"/>
    </row>
    <row r="25" spans="2:6" x14ac:dyDescent="0.2">
      <c r="B25" s="81" t="s">
        <v>310</v>
      </c>
      <c r="C25" s="156">
        <f>C16*0.57</f>
        <v>15251.831999999999</v>
      </c>
    </row>
    <row r="26" spans="2:6" x14ac:dyDescent="0.2">
      <c r="B26" s="81" t="s">
        <v>311</v>
      </c>
      <c r="C26" s="156">
        <f>C16*0.43</f>
        <v>11505.768</v>
      </c>
    </row>
    <row r="27" spans="2:6" x14ac:dyDescent="0.2">
      <c r="D27" s="156">
        <f>SUM(C25:C26)</f>
        <v>26757.599999999999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Exploitatie Hollum</vt:lpstr>
      <vt:lpstr>Exploitatie Ballum</vt:lpstr>
      <vt:lpstr>Exploitatie OPO Ameland</vt:lpstr>
      <vt:lpstr>Balans OPO Ameland</vt:lpstr>
      <vt:lpstr>Activa 2019</vt:lpstr>
      <vt:lpstr>Kasstroomoverzicht</vt:lpstr>
      <vt:lpstr>Ratio´s tbv marap</vt:lpstr>
      <vt:lpstr>Voorziening</vt:lpstr>
      <vt:lpstr>'Activa 2019'!Afdrukbereik</vt:lpstr>
      <vt:lpstr>'Balans OPO Ameland'!Afdrukbereik</vt:lpstr>
      <vt:lpstr>'Exploitatie Ballum'!Afdrukbereik</vt:lpstr>
      <vt:lpstr>'Exploitatie Hollum'!Afdrukbereik</vt:lpstr>
      <vt:lpstr>'Exploitatie OPO Ameland'!Afdrukbereik</vt:lpstr>
      <vt:lpstr>Kasstroomoverzicht!Afdrukbereik</vt:lpstr>
      <vt:lpstr>'Ratio´s tbv marap'!Afdrukbereik</vt:lpstr>
      <vt:lpstr>'Activa 2019'!Afdruktitels</vt:lpstr>
      <vt:lpstr>'Balans OPO Ameland'!Afdruktitels</vt:lpstr>
      <vt:lpstr>'Exploitatie Ballum'!Afdruktitels</vt:lpstr>
      <vt:lpstr>'Exploitatie Hollum'!Afdruktitels</vt:lpstr>
      <vt:lpstr>'Exploitatie OPO Ameland'!Afdruktitels</vt:lpstr>
      <vt:lpstr>Kasstroomoverzicht!Afdruktitels</vt:lpstr>
      <vt:lpstr>'Ratio´s tbv marap'!Afdruktitels</vt:lpstr>
    </vt:vector>
  </TitlesOfParts>
  <Company>Gemeente Leeuwarden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Wijbenga, Keimpe</dc:creator>
  <cp:lastModifiedBy>Windows-gebruiker</cp:lastModifiedBy>
  <cp:lastPrinted>2020-02-11T14:07:03Z</cp:lastPrinted>
  <dcterms:created xsi:type="dcterms:W3CDTF">2015-09-09T07:25:25Z</dcterms:created>
  <dcterms:modified xsi:type="dcterms:W3CDTF">2020-04-16T09:42:48Z</dcterms:modified>
</cp:coreProperties>
</file>